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Volumes/Shared/Payroll/New employee Payroll Set up forms/CDN Employees/4 - ALL EMPLOYEES/"/>
    </mc:Choice>
  </mc:AlternateContent>
  <xr:revisionPtr revIDLastSave="0" documentId="13_ncr:1_{311A2349-B6AC-B34B-ACE5-B597D52FD8AA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Time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L20" i="3" l="1"/>
  <c r="L21" i="3"/>
  <c r="L4" i="3"/>
  <c r="N9" i="3"/>
  <c r="B25" i="3" s="1"/>
  <c r="D25" i="3" s="1"/>
  <c r="F25" i="3" s="1"/>
  <c r="H25" i="3" s="1"/>
  <c r="J25" i="3" s="1"/>
  <c r="L25" i="3" s="1"/>
  <c r="N25" i="3" s="1"/>
  <c r="C11" i="3"/>
  <c r="C14" i="3"/>
  <c r="B15" i="3" s="1"/>
  <c r="E11" i="3"/>
  <c r="D15" i="3" s="1"/>
  <c r="E14" i="3"/>
  <c r="G11" i="3"/>
  <c r="G14" i="3"/>
  <c r="I11" i="3"/>
  <c r="I14" i="3"/>
  <c r="K11" i="3"/>
  <c r="K14" i="3"/>
  <c r="M11" i="3"/>
  <c r="L15" i="3" s="1"/>
  <c r="M14" i="3"/>
  <c r="O11" i="3"/>
  <c r="N15" i="3" s="1"/>
  <c r="O14" i="3"/>
  <c r="C27" i="3"/>
  <c r="C30" i="3"/>
  <c r="E27" i="3"/>
  <c r="E30" i="3"/>
  <c r="D31" i="3" s="1"/>
  <c r="G27" i="3"/>
  <c r="F31" i="3"/>
  <c r="F33" i="3" s="1"/>
  <c r="G30" i="3"/>
  <c r="I27" i="3"/>
  <c r="I30" i="3"/>
  <c r="K27" i="3"/>
  <c r="K30" i="3"/>
  <c r="J31" i="3"/>
  <c r="J33" i="3"/>
  <c r="M27" i="3"/>
  <c r="L31" i="3" s="1"/>
  <c r="M30" i="3"/>
  <c r="O27" i="3"/>
  <c r="N31" i="3" s="1"/>
  <c r="O30" i="3"/>
  <c r="J32" i="3"/>
  <c r="L9" i="3"/>
  <c r="J9" i="3"/>
  <c r="H9" i="3"/>
  <c r="D9" i="3"/>
  <c r="B9" i="3"/>
  <c r="H31" i="3"/>
  <c r="J15" i="3"/>
  <c r="J17" i="3" s="1"/>
  <c r="F15" i="3"/>
  <c r="F17" i="3" s="1"/>
  <c r="B31" i="3"/>
  <c r="B33" i="3" s="1"/>
  <c r="B32" i="3"/>
  <c r="H15" i="3"/>
  <c r="H17" i="3" s="1"/>
  <c r="H32" i="3"/>
  <c r="H33" i="3"/>
  <c r="F16" i="3"/>
  <c r="N33" i="3" l="1"/>
  <c r="N32" i="3"/>
  <c r="N17" i="3"/>
  <c r="N16" i="3"/>
  <c r="L33" i="3"/>
  <c r="L32" i="3"/>
  <c r="L16" i="3"/>
  <c r="L17" i="3"/>
  <c r="D17" i="3"/>
  <c r="D16" i="3"/>
  <c r="P31" i="3"/>
  <c r="D32" i="3"/>
  <c r="D33" i="3"/>
  <c r="P33" i="3" s="1"/>
  <c r="B16" i="3"/>
  <c r="P15" i="3"/>
  <c r="B17" i="3"/>
  <c r="P17" i="3" s="1"/>
  <c r="J16" i="3"/>
  <c r="H16" i="3"/>
  <c r="F32" i="3"/>
  <c r="R33" i="3" l="1"/>
  <c r="P16" i="3"/>
  <c r="R31" i="3"/>
  <c r="P32" i="3"/>
  <c r="R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Chan</author>
  </authors>
  <commentList>
    <comment ref="L3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Valerie Chan:</t>
        </r>
        <r>
          <rPr>
            <sz val="9"/>
            <color indexed="81"/>
            <rFont val="Arial"/>
            <family val="2"/>
          </rPr>
          <t xml:space="preserve">
-- change his ttop date only and the rest will update automatically.</t>
        </r>
      </text>
    </comment>
  </commentList>
</comments>
</file>

<file path=xl/sharedStrings.xml><?xml version="1.0" encoding="utf-8"?>
<sst xmlns="http://schemas.openxmlformats.org/spreadsheetml/2006/main" count="75" uniqueCount="26">
  <si>
    <t>Employee name:</t>
  </si>
  <si>
    <t>Week starting:</t>
  </si>
  <si>
    <t>Manager name:</t>
  </si>
  <si>
    <t>Week ending:</t>
  </si>
  <si>
    <t>Weekly work schedule</t>
  </si>
  <si>
    <t>Sunday</t>
  </si>
  <si>
    <t>Monday</t>
  </si>
  <si>
    <t>Tuesday</t>
  </si>
  <si>
    <t>Wednesday</t>
  </si>
  <si>
    <t>Thursday</t>
  </si>
  <si>
    <t>Friday</t>
  </si>
  <si>
    <t>Saturday</t>
  </si>
  <si>
    <t>Time in</t>
  </si>
  <si>
    <t>Total</t>
  </si>
  <si>
    <t>Time out</t>
  </si>
  <si>
    <t>MEAL BREAK</t>
  </si>
  <si>
    <t>Total Hours Scheduled</t>
  </si>
  <si>
    <t xml:space="preserve">Reg </t>
  </si>
  <si>
    <t xml:space="preserve">OT </t>
  </si>
  <si>
    <t xml:space="preserve">Total PP Hours </t>
  </si>
  <si>
    <t xml:space="preserve">Total REG Hours </t>
  </si>
  <si>
    <t xml:space="preserve">Total OT Hours </t>
  </si>
  <si>
    <t>Employee signature</t>
  </si>
  <si>
    <t>Date</t>
  </si>
  <si>
    <t>Manager signature</t>
  </si>
  <si>
    <t>Frontier Supply Chain Solutions - Hourly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</si>
</sst>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h:mm\ AM/PM;@"/>
    <numFmt numFmtId="165" formatCode="0.00_);[Red]\(0.00\)"/>
  </numFmts>
  <fonts count="16" x14ac:knownFonts="1">
    <font>
      <sz val="10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2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7">
    <xf numFmtId="0" fontId="0" fillId="0" borderId="0" xfId="0"/>
    <xf numFmtId="165" fontId="6" fillId="4" borderId="0" xfId="0" applyNumberFormat="1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9" fillId="2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Fill="1"/>
    <xf numFmtId="0" fontId="4" fillId="0" borderId="0" xfId="0" applyFont="1" applyAlignment="1">
      <alignment horizontal="right"/>
    </xf>
    <xf numFmtId="165" fontId="3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20" fontId="5" fillId="0" borderId="0" xfId="0" applyNumberFormat="1" applyFont="1"/>
    <xf numFmtId="0" fontId="10" fillId="0" borderId="0" xfId="0" applyFont="1"/>
    <xf numFmtId="0" fontId="11" fillId="0" borderId="0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left" vertical="center"/>
    </xf>
    <xf numFmtId="164" fontId="3" fillId="0" borderId="10" xfId="0" applyNumberFormat="1" applyFont="1" applyFill="1" applyBorder="1" applyAlignment="1">
      <alignment vertical="center"/>
    </xf>
    <xf numFmtId="43" fontId="3" fillId="4" borderId="11" xfId="0" applyNumberFormat="1" applyFont="1" applyFill="1" applyBorder="1" applyAlignment="1">
      <alignment horizontal="center" vertical="center"/>
    </xf>
    <xf numFmtId="43" fontId="3" fillId="4" borderId="12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vertical="center"/>
    </xf>
    <xf numFmtId="14" fontId="3" fillId="3" borderId="14" xfId="0" applyNumberFormat="1" applyFont="1" applyFill="1" applyBorder="1" applyAlignment="1">
      <alignment horizontal="left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14" fontId="3" fillId="3" borderId="19" xfId="0" applyNumberFormat="1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165" fontId="13" fillId="4" borderId="24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165" fontId="12" fillId="4" borderId="24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5" fillId="0" borderId="0" xfId="0" applyFont="1" applyAlignment="1"/>
    <xf numFmtId="0" fontId="3" fillId="0" borderId="28" xfId="0" applyFont="1" applyFill="1" applyBorder="1" applyAlignment="1">
      <alignment horizontal="left"/>
    </xf>
    <xf numFmtId="0" fontId="5" fillId="0" borderId="28" xfId="0" applyFont="1" applyBorder="1" applyAlignment="1"/>
    <xf numFmtId="0" fontId="5" fillId="0" borderId="28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43" fontId="3" fillId="0" borderId="10" xfId="1" applyFont="1" applyFill="1" applyBorder="1" applyAlignment="1">
      <alignment vertical="center"/>
    </xf>
    <xf numFmtId="43" fontId="3" fillId="0" borderId="10" xfId="1" applyNumberFormat="1" applyFont="1" applyFill="1" applyBorder="1" applyAlignment="1">
      <alignment vertical="center"/>
    </xf>
    <xf numFmtId="18" fontId="5" fillId="3" borderId="16" xfId="0" applyNumberFormat="1" applyFont="1" applyFill="1" applyBorder="1" applyAlignment="1">
      <alignment horizontal="left"/>
    </xf>
    <xf numFmtId="18" fontId="3" fillId="0" borderId="10" xfId="1" applyNumberFormat="1" applyFont="1" applyFill="1" applyBorder="1" applyAlignment="1">
      <alignment vertical="center"/>
    </xf>
    <xf numFmtId="165" fontId="12" fillId="4" borderId="22" xfId="0" applyNumberFormat="1" applyFont="1" applyFill="1" applyBorder="1" applyAlignment="1">
      <alignment horizontal="center" vertical="center"/>
    </xf>
    <xf numFmtId="0" fontId="12" fillId="4" borderId="23" xfId="0" applyNumberFormat="1" applyFont="1" applyFill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29" xfId="0" applyFont="1" applyBorder="1" applyAlignment="1"/>
    <xf numFmtId="2" fontId="14" fillId="0" borderId="26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4" fontId="3" fillId="3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5" fontId="12" fillId="4" borderId="30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tabSelected="1" topLeftCell="A10" zoomScale="120" zoomScaleNormal="120" workbookViewId="0">
      <selection activeCell="Q11" sqref="Q11"/>
    </sheetView>
  </sheetViews>
  <sheetFormatPr baseColWidth="10" defaultColWidth="9.1640625" defaultRowHeight="14" x14ac:dyDescent="0.2"/>
  <cols>
    <col min="1" max="1" width="12.1640625" style="6" customWidth="1"/>
    <col min="2" max="2" width="8" style="6" bestFit="1" customWidth="1"/>
    <col min="3" max="3" width="9.6640625" style="6" bestFit="1" customWidth="1"/>
    <col min="4" max="4" width="7.6640625" style="6" customWidth="1"/>
    <col min="5" max="5" width="9.6640625" style="6" customWidth="1"/>
    <col min="6" max="6" width="7.6640625" style="6" customWidth="1"/>
    <col min="7" max="7" width="10.5" style="6" customWidth="1"/>
    <col min="8" max="8" width="7.6640625" style="6" customWidth="1"/>
    <col min="9" max="9" width="9.5" style="6" customWidth="1"/>
    <col min="10" max="10" width="7.6640625" style="6" customWidth="1"/>
    <col min="11" max="11" width="9.6640625" style="6" customWidth="1"/>
    <col min="12" max="12" width="7.6640625" style="6" customWidth="1"/>
    <col min="13" max="13" width="9.5" style="6" customWidth="1"/>
    <col min="14" max="14" width="7.6640625" style="6" customWidth="1"/>
    <col min="15" max="15" width="9.6640625" style="6" customWidth="1"/>
    <col min="16" max="16" width="19.33203125" style="6" customWidth="1"/>
    <col min="17" max="17" width="9.1640625" style="6"/>
    <col min="18" max="18" width="10.33203125" style="6" bestFit="1" customWidth="1"/>
    <col min="19" max="16384" width="9.1640625" style="6"/>
  </cols>
  <sheetData>
    <row r="1" spans="1:16" ht="33" customHeight="1" x14ac:dyDescent="0.45">
      <c r="A1" s="3" t="s">
        <v>25</v>
      </c>
      <c r="B1" s="3"/>
      <c r="C1" s="4"/>
      <c r="D1" s="4"/>
      <c r="E1" s="4"/>
      <c r="F1" s="5"/>
      <c r="G1" s="5"/>
      <c r="H1" s="5"/>
      <c r="I1" s="5"/>
      <c r="J1" s="5"/>
      <c r="K1" s="4"/>
      <c r="L1" s="4"/>
      <c r="M1" s="4"/>
      <c r="N1" s="4"/>
      <c r="O1" s="4"/>
      <c r="P1" s="4"/>
    </row>
    <row r="3" spans="1:16" ht="16" x14ac:dyDescent="0.2">
      <c r="A3" s="7"/>
      <c r="C3" s="8" t="s">
        <v>0</v>
      </c>
      <c r="D3" s="1"/>
      <c r="E3" s="9"/>
      <c r="F3" s="9"/>
      <c r="K3" s="8" t="s">
        <v>1</v>
      </c>
      <c r="L3" s="60">
        <v>44385</v>
      </c>
      <c r="M3" s="47"/>
    </row>
    <row r="4" spans="1:16" ht="16" x14ac:dyDescent="0.2">
      <c r="A4" s="7"/>
      <c r="C4" s="8" t="s">
        <v>2</v>
      </c>
      <c r="D4" s="2"/>
      <c r="E4" s="9"/>
      <c r="F4" s="9"/>
      <c r="K4" s="8" t="s">
        <v>3</v>
      </c>
      <c r="L4" s="60">
        <f>L3+6</f>
        <v>44391</v>
      </c>
      <c r="M4" s="47"/>
    </row>
    <row r="5" spans="1:16" x14ac:dyDescent="0.2">
      <c r="A5" s="7"/>
      <c r="E5" s="10"/>
      <c r="H5" s="11"/>
    </row>
    <row r="6" spans="1:16" ht="19" x14ac:dyDescent="0.25">
      <c r="A6" s="12" t="s">
        <v>4</v>
      </c>
      <c r="B6" s="12"/>
    </row>
    <row r="7" spans="1:16" ht="9.75" customHeight="1" thickBot="1" x14ac:dyDescent="0.3">
      <c r="A7" s="12"/>
      <c r="B7" s="12"/>
    </row>
    <row r="8" spans="1:16" ht="23.25" customHeight="1" x14ac:dyDescent="0.2">
      <c r="A8" s="13"/>
      <c r="B8" s="61" t="s">
        <v>5</v>
      </c>
      <c r="C8" s="62"/>
      <c r="D8" s="53" t="s">
        <v>6</v>
      </c>
      <c r="E8" s="63"/>
      <c r="F8" s="53" t="s">
        <v>7</v>
      </c>
      <c r="G8" s="64"/>
      <c r="H8" s="53" t="s">
        <v>8</v>
      </c>
      <c r="I8" s="64"/>
      <c r="J8" s="53" t="s">
        <v>9</v>
      </c>
      <c r="K8" s="64"/>
      <c r="L8" s="53" t="s">
        <v>10</v>
      </c>
      <c r="M8" s="64"/>
      <c r="N8" s="53" t="s">
        <v>11</v>
      </c>
      <c r="O8" s="54"/>
      <c r="P8" s="55"/>
    </row>
    <row r="9" spans="1:16" ht="23.25" customHeight="1" thickBot="1" x14ac:dyDescent="0.25">
      <c r="A9" s="13"/>
      <c r="B9" s="57">
        <f>IF($L$3=0,"",$L$3)</f>
        <v>44385</v>
      </c>
      <c r="C9" s="58"/>
      <c r="D9" s="59">
        <f>IF($L$3=0,"",$L$3+1)</f>
        <v>44386</v>
      </c>
      <c r="E9" s="58"/>
      <c r="F9" s="59">
        <f>IF($L$3=0,"",$L$3+2)</f>
        <v>44387</v>
      </c>
      <c r="G9" s="58"/>
      <c r="H9" s="59">
        <f>IF($L$3=0,"",$L$3+3)</f>
        <v>44388</v>
      </c>
      <c r="I9" s="58"/>
      <c r="J9" s="59">
        <f>IF($L$3=0,"",$L$3+4)</f>
        <v>44389</v>
      </c>
      <c r="K9" s="58"/>
      <c r="L9" s="59">
        <f>IF($L$3=0,"",$L$3+5)</f>
        <v>44390</v>
      </c>
      <c r="M9" s="58"/>
      <c r="N9" s="59">
        <f>IF($L$3=0,"",$L$3+6)</f>
        <v>44391</v>
      </c>
      <c r="O9" s="66"/>
      <c r="P9" s="56"/>
    </row>
    <row r="10" spans="1:16" ht="36.75" customHeight="1" x14ac:dyDescent="0.2">
      <c r="A10" s="14" t="s">
        <v>12</v>
      </c>
      <c r="B10" s="40"/>
      <c r="C10" s="16" t="s">
        <v>13</v>
      </c>
      <c r="D10" s="42"/>
      <c r="E10" s="16" t="s">
        <v>13</v>
      </c>
      <c r="F10" s="42"/>
      <c r="G10" s="16" t="s">
        <v>13</v>
      </c>
      <c r="H10" s="15"/>
      <c r="I10" s="16" t="s">
        <v>13</v>
      </c>
      <c r="J10" s="15"/>
      <c r="K10" s="16" t="s">
        <v>13</v>
      </c>
      <c r="L10" s="15"/>
      <c r="M10" s="16" t="s">
        <v>13</v>
      </c>
      <c r="N10" s="15"/>
      <c r="O10" s="17" t="s">
        <v>13</v>
      </c>
      <c r="P10" s="18"/>
    </row>
    <row r="11" spans="1:16" ht="36.75" customHeight="1" x14ac:dyDescent="0.2">
      <c r="A11" s="19" t="s">
        <v>14</v>
      </c>
      <c r="B11" s="39"/>
      <c r="C11" s="20">
        <f>IF((OR(B11="",B10="")),0,IF((B11&lt;B10),((B11-B10)*24)+24,(B11-B10)*24))</f>
        <v>0</v>
      </c>
      <c r="D11" s="42"/>
      <c r="E11" s="20">
        <f>IF((OR(D11="",D10="")),0,IF((D11&lt;D10),((D11-D10)*24)+24,(D11-D10)*24))</f>
        <v>0</v>
      </c>
      <c r="F11" s="42"/>
      <c r="G11" s="20">
        <f>IF((OR(F11="",F10="")),0,IF((F11&lt;F10),((F11-F10)*24)+24,(F11-F10)*24))</f>
        <v>0</v>
      </c>
      <c r="H11" s="15"/>
      <c r="I11" s="20">
        <f>IF((OR(H11="",H10="")),0,IF((H11&lt;H10),((H11-H10)*24)+24,(H11-H10)*24))</f>
        <v>0</v>
      </c>
      <c r="J11" s="15"/>
      <c r="K11" s="20">
        <f>IF((OR(J11="",J10="")),0,IF((J11&lt;J10),((J11-J10)*24)+24,(J11-J10)*24))</f>
        <v>0</v>
      </c>
      <c r="L11" s="15"/>
      <c r="M11" s="20">
        <f>IF((OR(L11="",L10="")),0,IF((L11&lt;L10),((L11-L10)*24)+24,(L11-L10)*24))</f>
        <v>0</v>
      </c>
      <c r="N11" s="15"/>
      <c r="O11" s="20">
        <f>IF((OR(N11="",N10="")),0,IF((N11&lt;N10),((N11-N10)*24)+24,(N11-N10)*24))</f>
        <v>0</v>
      </c>
      <c r="P11" s="18"/>
    </row>
    <row r="12" spans="1:16" ht="23.25" customHeight="1" thickBot="1" x14ac:dyDescent="0.25">
      <c r="A12" s="21" t="s">
        <v>15</v>
      </c>
      <c r="B12" s="22"/>
      <c r="C12" s="22"/>
      <c r="D12" s="22"/>
      <c r="E12" s="22"/>
      <c r="F12" s="41"/>
      <c r="G12" s="22"/>
      <c r="H12" s="41"/>
      <c r="I12" s="22"/>
      <c r="J12" s="41"/>
      <c r="K12" s="22"/>
      <c r="L12" s="22"/>
      <c r="M12" s="22"/>
      <c r="N12" s="22"/>
      <c r="O12" s="23"/>
      <c r="P12" s="24"/>
    </row>
    <row r="13" spans="1:16" ht="36.75" customHeight="1" x14ac:dyDescent="0.2">
      <c r="A13" s="19" t="s">
        <v>12</v>
      </c>
      <c r="B13" s="39"/>
      <c r="C13" s="16" t="s">
        <v>13</v>
      </c>
      <c r="D13" s="42"/>
      <c r="E13" s="16" t="s">
        <v>13</v>
      </c>
      <c r="F13" s="42"/>
      <c r="G13" s="16" t="s">
        <v>13</v>
      </c>
      <c r="H13" s="15"/>
      <c r="I13" s="16" t="s">
        <v>13</v>
      </c>
      <c r="J13" s="15"/>
      <c r="K13" s="16" t="s">
        <v>13</v>
      </c>
      <c r="L13" s="15"/>
      <c r="M13" s="16" t="s">
        <v>13</v>
      </c>
      <c r="N13" s="15"/>
      <c r="O13" s="16" t="s">
        <v>13</v>
      </c>
      <c r="P13" s="51" t="s">
        <v>16</v>
      </c>
    </row>
    <row r="14" spans="1:16" ht="36.75" customHeight="1" thickBot="1" x14ac:dyDescent="0.25">
      <c r="A14" s="25" t="s">
        <v>14</v>
      </c>
      <c r="B14" s="39"/>
      <c r="C14" s="20">
        <f>IF((OR(B14="",B13="")),0,IF((B14&lt;B13),((B14-B13)*24)+24,(B14-B13)*24))</f>
        <v>0</v>
      </c>
      <c r="D14" s="42"/>
      <c r="E14" s="20">
        <f>IF((OR(D14="",D13="")),0,IF((D14&lt;D13),((D14-D13)*24)+24,(D14-D13)*24))</f>
        <v>0</v>
      </c>
      <c r="F14" s="42"/>
      <c r="G14" s="20">
        <f>IF((OR(F14="",F13="")),0,IF((F14&lt;F13),((F14-F13)*24)+24,(F14-F13)*24))</f>
        <v>0</v>
      </c>
      <c r="H14" s="15"/>
      <c r="I14" s="20">
        <f>IF((OR(H14="",H13="")),0,IF((H14&lt;H13),((H14-H13)*24)+24,(H14-H13)*24))</f>
        <v>0</v>
      </c>
      <c r="J14" s="15"/>
      <c r="K14" s="20">
        <f>IF((OR(J14="",J13="")),0,IF((J14&lt;J13),((J14-J13)*24)+24,(J14-J13)*24))</f>
        <v>0</v>
      </c>
      <c r="L14" s="15"/>
      <c r="M14" s="20">
        <f>IF((OR(L14="",L13="")),0,IF((L14&lt;L13),((L14-L13)*24)+24,(L14-L13)*24))</f>
        <v>0</v>
      </c>
      <c r="N14" s="15"/>
      <c r="O14" s="20">
        <f>IF((OR(N14="",N13="")),0,IF((N14&lt;N13),((N14-N13)*24)+24,(N14-N13)*24))</f>
        <v>0</v>
      </c>
      <c r="P14" s="52"/>
    </row>
    <row r="15" spans="1:16" ht="54" customHeight="1" thickBot="1" x14ac:dyDescent="0.25">
      <c r="A15" s="26" t="s">
        <v>13</v>
      </c>
      <c r="B15" s="43">
        <f>IF(OR(ISTEXT(C11),ISTEXT(C14)),"Error in C12 or C15",(C11+C14))</f>
        <v>0</v>
      </c>
      <c r="C15" s="44"/>
      <c r="D15" s="43">
        <f>IF(OR(ISTEXT(E11),ISTEXT(E14)),"Error in C12 or C15",(E11+E14))</f>
        <v>0</v>
      </c>
      <c r="E15" s="44"/>
      <c r="F15" s="43">
        <f t="shared" ref="F15" si="0">IF(OR(ISTEXT(G11),ISTEXT(G14)),"Error in C12 or C15",(G11+G14))</f>
        <v>0</v>
      </c>
      <c r="G15" s="44"/>
      <c r="H15" s="43">
        <f t="shared" ref="H15" si="1">IF(OR(ISTEXT(I11),ISTEXT(I14)),"Error in C12 or C15",(I11+I14))</f>
        <v>0</v>
      </c>
      <c r="I15" s="44"/>
      <c r="J15" s="43">
        <f t="shared" ref="J15" si="2">IF(OR(ISTEXT(K11),ISTEXT(K14)),"Error in C12 or C15",(K11+K14))</f>
        <v>0</v>
      </c>
      <c r="K15" s="44"/>
      <c r="L15" s="43">
        <f t="shared" ref="L15" si="3">IF(OR(ISTEXT(M11),ISTEXT(M14)),"Error in C12 or C15",(M11+M14))</f>
        <v>0</v>
      </c>
      <c r="M15" s="44"/>
      <c r="N15" s="43">
        <f t="shared" ref="N15" si="4">IF(OR(ISTEXT(O11),ISTEXT(O14)),"Error in C12 or C15",(O11+O14))</f>
        <v>0</v>
      </c>
      <c r="O15" s="65"/>
      <c r="P15" s="27">
        <f>SUM(B15:O15)</f>
        <v>0</v>
      </c>
    </row>
    <row r="16" spans="1:16" ht="22" thickBot="1" x14ac:dyDescent="0.25">
      <c r="A16" s="28" t="s">
        <v>17</v>
      </c>
      <c r="B16" s="43" t="str">
        <f>IF(B15&gt;8.01,"8","")</f>
        <v/>
      </c>
      <c r="C16" s="44"/>
      <c r="D16" s="43" t="str">
        <f>IF(D15&gt;8.01,"8","")</f>
        <v/>
      </c>
      <c r="E16" s="44"/>
      <c r="F16" s="43" t="str">
        <f t="shared" ref="F16" si="5">IF(F15&gt;8.01,"8","")</f>
        <v/>
      </c>
      <c r="G16" s="44"/>
      <c r="H16" s="43" t="str">
        <f t="shared" ref="H16" si="6">IF(H15&gt;8.01,"8","")</f>
        <v/>
      </c>
      <c r="I16" s="44"/>
      <c r="J16" s="43" t="str">
        <f t="shared" ref="J16" si="7">IF(J15&gt;8.01,"8","")</f>
        <v/>
      </c>
      <c r="K16" s="44"/>
      <c r="L16" s="43" t="str">
        <f t="shared" ref="L16" si="8">IF(L15&gt;8.01,"8","")</f>
        <v/>
      </c>
      <c r="M16" s="44"/>
      <c r="N16" s="43" t="str">
        <f t="shared" ref="N16" si="9">IF(N15&gt;8.01,"8","")</f>
        <v/>
      </c>
      <c r="O16" s="44"/>
      <c r="P16" s="29">
        <f>P15-P17</f>
        <v>0</v>
      </c>
    </row>
    <row r="17" spans="1:20" ht="22" thickBot="1" x14ac:dyDescent="0.25">
      <c r="A17" s="28" t="s">
        <v>18</v>
      </c>
      <c r="B17" s="43" t="str">
        <f>IF(B15&gt;8,B15-B16,"")</f>
        <v/>
      </c>
      <c r="C17" s="44"/>
      <c r="D17" s="43" t="str">
        <f>IF(D15&gt;8,D15-D16,"")</f>
        <v/>
      </c>
      <c r="E17" s="44"/>
      <c r="F17" s="43" t="str">
        <f t="shared" ref="F17" si="10">IF(F15&gt;8,F15-F16,"")</f>
        <v/>
      </c>
      <c r="G17" s="44"/>
      <c r="H17" s="43" t="str">
        <f t="shared" ref="H17" si="11">IF(H15&gt;8,H15-H16,"")</f>
        <v/>
      </c>
      <c r="I17" s="44"/>
      <c r="J17" s="43" t="str">
        <f t="shared" ref="J17" si="12">IF(J15&gt;8,J15-J16,"")</f>
        <v/>
      </c>
      <c r="K17" s="44"/>
      <c r="L17" s="43" t="str">
        <f t="shared" ref="L17" si="13">IF(L15&gt;8,L15-L16,"")</f>
        <v/>
      </c>
      <c r="M17" s="44"/>
      <c r="N17" s="43" t="str">
        <f t="shared" ref="N17" si="14">IF(N15&gt;8,N15-N16,"")</f>
        <v/>
      </c>
      <c r="O17" s="44"/>
      <c r="P17" s="29">
        <f>SUM(B17:O17)</f>
        <v>0</v>
      </c>
    </row>
    <row r="20" spans="1:20" x14ac:dyDescent="0.2">
      <c r="K20" s="8" t="s">
        <v>1</v>
      </c>
      <c r="L20" s="60">
        <f>L3+7</f>
        <v>44392</v>
      </c>
      <c r="M20" s="47"/>
    </row>
    <row r="21" spans="1:20" x14ac:dyDescent="0.2">
      <c r="K21" s="8" t="s">
        <v>3</v>
      </c>
      <c r="L21" s="60">
        <f>L20+6</f>
        <v>44398</v>
      </c>
      <c r="M21" s="47"/>
    </row>
    <row r="23" spans="1:20" ht="15" thickBot="1" x14ac:dyDescent="0.25"/>
    <row r="24" spans="1:20" ht="23.25" customHeight="1" x14ac:dyDescent="0.2">
      <c r="A24" s="13"/>
      <c r="B24" s="61" t="s">
        <v>5</v>
      </c>
      <c r="C24" s="62"/>
      <c r="D24" s="53" t="s">
        <v>6</v>
      </c>
      <c r="E24" s="63"/>
      <c r="F24" s="53" t="s">
        <v>7</v>
      </c>
      <c r="G24" s="64"/>
      <c r="H24" s="53" t="s">
        <v>8</v>
      </c>
      <c r="I24" s="64"/>
      <c r="J24" s="53" t="s">
        <v>9</v>
      </c>
      <c r="K24" s="64"/>
      <c r="L24" s="53" t="s">
        <v>10</v>
      </c>
      <c r="M24" s="64"/>
      <c r="N24" s="53" t="s">
        <v>11</v>
      </c>
      <c r="O24" s="54"/>
      <c r="P24" s="55"/>
    </row>
    <row r="25" spans="1:20" ht="23.25" customHeight="1" thickBot="1" x14ac:dyDescent="0.25">
      <c r="A25" s="13"/>
      <c r="B25" s="57">
        <f>N9+1</f>
        <v>44392</v>
      </c>
      <c r="C25" s="58"/>
      <c r="D25" s="59">
        <f>B25+1</f>
        <v>44393</v>
      </c>
      <c r="E25" s="58"/>
      <c r="F25" s="59">
        <f t="shared" ref="F25" si="15">D25+1</f>
        <v>44394</v>
      </c>
      <c r="G25" s="58"/>
      <c r="H25" s="59">
        <f t="shared" ref="H25" si="16">F25+1</f>
        <v>44395</v>
      </c>
      <c r="I25" s="58"/>
      <c r="J25" s="59">
        <f t="shared" ref="J25" si="17">H25+1</f>
        <v>44396</v>
      </c>
      <c r="K25" s="58"/>
      <c r="L25" s="59">
        <f t="shared" ref="L25" si="18">J25+1</f>
        <v>44397</v>
      </c>
      <c r="M25" s="58"/>
      <c r="N25" s="59">
        <f t="shared" ref="N25" si="19">L25+1</f>
        <v>44398</v>
      </c>
      <c r="O25" s="58"/>
      <c r="P25" s="56"/>
    </row>
    <row r="26" spans="1:20" ht="36.75" customHeight="1" x14ac:dyDescent="0.2">
      <c r="A26" s="14" t="s">
        <v>12</v>
      </c>
      <c r="B26" s="15"/>
      <c r="C26" s="16" t="s">
        <v>13</v>
      </c>
      <c r="D26" s="15"/>
      <c r="E26" s="16" t="s">
        <v>13</v>
      </c>
      <c r="F26" s="15"/>
      <c r="G26" s="16" t="s">
        <v>13</v>
      </c>
      <c r="H26" s="15"/>
      <c r="I26" s="16" t="s">
        <v>13</v>
      </c>
      <c r="J26" s="15"/>
      <c r="K26" s="16" t="s">
        <v>13</v>
      </c>
      <c r="L26" s="15"/>
      <c r="M26" s="16" t="s">
        <v>13</v>
      </c>
      <c r="N26" s="15"/>
      <c r="O26" s="17" t="s">
        <v>13</v>
      </c>
      <c r="P26" s="18"/>
    </row>
    <row r="27" spans="1:20" ht="36.75" customHeight="1" x14ac:dyDescent="0.2">
      <c r="A27" s="19" t="s">
        <v>14</v>
      </c>
      <c r="B27" s="15"/>
      <c r="C27" s="20">
        <f>IF((OR(B27="",B26="")),0,IF((B27&lt;B26),((B27-B26)*24)+24,(B27-B26)*24))</f>
        <v>0</v>
      </c>
      <c r="D27" s="15"/>
      <c r="E27" s="20">
        <f>IF((OR(D27="",D26="")),0,IF((D27&lt;D26),((D27-D26)*24)+24,(D27-D26)*24))</f>
        <v>0</v>
      </c>
      <c r="F27" s="15"/>
      <c r="G27" s="20">
        <f>IF((OR(F27="",F26="")),0,IF((F27&lt;F26),((F27-F26)*24)+24,(F27-F26)*24))</f>
        <v>0</v>
      </c>
      <c r="H27" s="15"/>
      <c r="I27" s="20">
        <f>IF((OR(H27="",H26="")),0,IF((H27&lt;H26),((H27-H26)*24)+24,(H27-H26)*24))</f>
        <v>0</v>
      </c>
      <c r="J27" s="15"/>
      <c r="K27" s="20">
        <f>IF((OR(J27="",J26="")),0,IF((J27&lt;J26),((J27-J26)*24)+24,(J27-J26)*24))</f>
        <v>0</v>
      </c>
      <c r="L27" s="15"/>
      <c r="M27" s="20">
        <f>IF((OR(L27="",L26="")),0,IF((L27&lt;L26),((L27-L26)*24)+24,(L27-L26)*24))</f>
        <v>0</v>
      </c>
      <c r="N27" s="15"/>
      <c r="O27" s="20">
        <f>IF((OR(N27="",N26="")),0,IF((N27&lt;N26),((N27-N26)*24)+24,(N27-N26)*24))</f>
        <v>0</v>
      </c>
      <c r="P27" s="18"/>
    </row>
    <row r="28" spans="1:20" ht="23.25" customHeight="1" thickBot="1" x14ac:dyDescent="0.25">
      <c r="A28" s="21" t="s">
        <v>15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  <c r="P28" s="24"/>
    </row>
    <row r="29" spans="1:20" ht="36.75" customHeight="1" x14ac:dyDescent="0.2">
      <c r="A29" s="19" t="s">
        <v>12</v>
      </c>
      <c r="B29" s="15"/>
      <c r="C29" s="16" t="s">
        <v>13</v>
      </c>
      <c r="D29" s="15"/>
      <c r="E29" s="16" t="s">
        <v>13</v>
      </c>
      <c r="F29" s="15"/>
      <c r="G29" s="16" t="s">
        <v>13</v>
      </c>
      <c r="H29" s="15"/>
      <c r="I29" s="16" t="s">
        <v>13</v>
      </c>
      <c r="J29" s="15"/>
      <c r="K29" s="16" t="s">
        <v>13</v>
      </c>
      <c r="L29" s="15"/>
      <c r="M29" s="16" t="s">
        <v>13</v>
      </c>
      <c r="N29" s="15"/>
      <c r="O29" s="16" t="s">
        <v>13</v>
      </c>
      <c r="P29" s="51" t="s">
        <v>16</v>
      </c>
    </row>
    <row r="30" spans="1:20" ht="36.75" customHeight="1" thickBot="1" x14ac:dyDescent="0.25">
      <c r="A30" s="25" t="s">
        <v>14</v>
      </c>
      <c r="B30" s="15"/>
      <c r="C30" s="20">
        <f>IF((OR(B30="",B29="")),0,IF((B30&lt;B29),((B30-B29)*24)+24,(B30-B29)*24))</f>
        <v>0</v>
      </c>
      <c r="D30" s="15"/>
      <c r="E30" s="20">
        <f>IF((OR(D30="",D29="")),0,IF((D30&lt;D29),((D30-D29)*24)+24,(D30-D29)*24))</f>
        <v>0</v>
      </c>
      <c r="F30" s="15"/>
      <c r="G30" s="20">
        <f>IF((OR(F30="",F29="")),0,IF((F30&lt;F29),((F30-F29)*24)+24,(F30-F29)*24))</f>
        <v>0</v>
      </c>
      <c r="H30" s="15"/>
      <c r="I30" s="20">
        <f>IF((OR(H30="",H29="")),0,IF((H30&lt;H29),((H30-H29)*24)+24,(H30-H29)*24))</f>
        <v>0</v>
      </c>
      <c r="J30" s="15"/>
      <c r="K30" s="20">
        <f>IF((OR(J30="",J29="")),0,IF((J30&lt;J29),((J30-J29)*24)+24,(J30-J29)*24))</f>
        <v>0</v>
      </c>
      <c r="L30" s="15"/>
      <c r="M30" s="20">
        <f>IF((OR(L30="",L29="")),0,IF((L30&lt;L29),((L30-L29)*24)+24,(L30-L29)*24))</f>
        <v>0</v>
      </c>
      <c r="N30" s="15"/>
      <c r="O30" s="20">
        <f>IF((OR(N30="",N29="")),0,IF((N30&lt;N29),((N30-N29)*24)+24,(N30-N29)*24))</f>
        <v>0</v>
      </c>
      <c r="P30" s="52"/>
    </row>
    <row r="31" spans="1:20" ht="54" customHeight="1" thickBot="1" x14ac:dyDescent="0.25">
      <c r="A31" s="26" t="s">
        <v>13</v>
      </c>
      <c r="B31" s="43">
        <f>IF(OR(ISTEXT(C27),ISTEXT(C30)),"Error in C12 or C15",(C27+C30))</f>
        <v>0</v>
      </c>
      <c r="C31" s="44"/>
      <c r="D31" s="43">
        <f>IF(OR(ISTEXT(E27),ISTEXT(E30)),"Error in C12 or C15",(E27+E30))</f>
        <v>0</v>
      </c>
      <c r="E31" s="44"/>
      <c r="F31" s="43">
        <f>IF(OR(ISTEXT(G27),ISTEXT(G30)),"Error in C12 or C15",(G27+G30))</f>
        <v>0</v>
      </c>
      <c r="G31" s="44"/>
      <c r="H31" s="43">
        <f>IF(OR(ISTEXT(I27),ISTEXT(I30)),"Error in C12 or C15",(I27+I30))</f>
        <v>0</v>
      </c>
      <c r="I31" s="44"/>
      <c r="J31" s="43">
        <f>IF(OR(ISTEXT(K27),ISTEXT(K30)),"Error in C12 or C15",(K27+K30))</f>
        <v>0</v>
      </c>
      <c r="K31" s="44"/>
      <c r="L31" s="43">
        <f>IF(OR(ISTEXT(M27),ISTEXT(M30)),"Error in C12 or C15",(M27+M30))</f>
        <v>0</v>
      </c>
      <c r="M31" s="44"/>
      <c r="N31" s="43">
        <f>IF(OR(ISTEXT(O27),ISTEXT(O30)),"Error in C12 or C15",(O27+O30))-N28</f>
        <v>0</v>
      </c>
      <c r="O31" s="44"/>
      <c r="P31" s="27">
        <f>SUM(B31:O31)</f>
        <v>0</v>
      </c>
      <c r="R31" s="49">
        <f>+P15+P31</f>
        <v>0</v>
      </c>
      <c r="S31" s="50"/>
      <c r="T31" s="30" t="s">
        <v>19</v>
      </c>
    </row>
    <row r="32" spans="1:20" ht="22" thickBot="1" x14ac:dyDescent="0.3">
      <c r="A32" s="28" t="s">
        <v>17</v>
      </c>
      <c r="B32" s="43" t="str">
        <f>IF(B31&gt;8.01,"8","")</f>
        <v/>
      </c>
      <c r="C32" s="44"/>
      <c r="D32" s="43" t="str">
        <f>IF(D31&gt;8.01,"8","")</f>
        <v/>
      </c>
      <c r="E32" s="44"/>
      <c r="F32" s="43" t="str">
        <f>IF(F31&gt;8.01,"8","")</f>
        <v/>
      </c>
      <c r="G32" s="44"/>
      <c r="H32" s="43" t="str">
        <f>IF(H31&gt;8.01,"8","")</f>
        <v/>
      </c>
      <c r="I32" s="44"/>
      <c r="J32" s="43" t="str">
        <f>IF(J31&gt;8.01,"8","")</f>
        <v/>
      </c>
      <c r="K32" s="44"/>
      <c r="L32" s="43" t="str">
        <f>IF(L31&gt;8.01,"8","")</f>
        <v/>
      </c>
      <c r="M32" s="44"/>
      <c r="N32" s="43" t="str">
        <f>IF(N31&gt;8.01,"8","")</f>
        <v/>
      </c>
      <c r="O32" s="44"/>
      <c r="P32" s="29">
        <f>P31-P33</f>
        <v>0</v>
      </c>
      <c r="R32" s="45">
        <f>+P16+P32</f>
        <v>0</v>
      </c>
      <c r="S32" s="46"/>
      <c r="T32" s="30" t="s">
        <v>20</v>
      </c>
    </row>
    <row r="33" spans="1:20" ht="22" thickBot="1" x14ac:dyDescent="0.3">
      <c r="A33" s="28" t="s">
        <v>18</v>
      </c>
      <c r="B33" s="43" t="str">
        <f>IF(B31&gt;8,B31-B32,"")</f>
        <v/>
      </c>
      <c r="C33" s="44"/>
      <c r="D33" s="43" t="str">
        <f>IF(D31&gt;8,D31-D32,"")</f>
        <v/>
      </c>
      <c r="E33" s="44"/>
      <c r="F33" s="43" t="str">
        <f>IF(F31&gt;8,F31-F32,"")</f>
        <v/>
      </c>
      <c r="G33" s="44"/>
      <c r="H33" s="43" t="str">
        <f>IF(H31&gt;8,H31-H32,"")</f>
        <v/>
      </c>
      <c r="I33" s="44"/>
      <c r="J33" s="43" t="str">
        <f>IF(J31&gt;8,J31-J32,"")</f>
        <v/>
      </c>
      <c r="K33" s="44"/>
      <c r="L33" s="43" t="str">
        <f>IF(L31&gt;8,L31-L32,"")</f>
        <v/>
      </c>
      <c r="M33" s="44"/>
      <c r="N33" s="43" t="str">
        <f>IF(N31&gt;8,N31-N32,"")</f>
        <v/>
      </c>
      <c r="O33" s="44"/>
      <c r="P33" s="29">
        <f>SUM(B33:O33)</f>
        <v>0</v>
      </c>
      <c r="R33" s="45">
        <f>+P17+P33</f>
        <v>0</v>
      </c>
      <c r="S33" s="46"/>
      <c r="T33" s="30" t="s">
        <v>21</v>
      </c>
    </row>
    <row r="34" spans="1:20" ht="12.75" customHeight="1" x14ac:dyDescent="0.2">
      <c r="A34" s="31"/>
      <c r="B34" s="31"/>
      <c r="C34" s="32"/>
      <c r="F34" s="31"/>
    </row>
    <row r="35" spans="1:20" ht="12.75" customHeight="1" x14ac:dyDescent="0.2">
      <c r="A35" s="31"/>
      <c r="B35" s="31"/>
      <c r="C35" s="32"/>
      <c r="F35" s="31"/>
    </row>
    <row r="36" spans="1:20" ht="12.75" customHeight="1" x14ac:dyDescent="0.2">
      <c r="A36" s="31"/>
      <c r="B36" s="31"/>
      <c r="C36" s="32"/>
      <c r="F36" s="31"/>
    </row>
    <row r="37" spans="1:20" ht="12.75" customHeight="1" x14ac:dyDescent="0.2">
      <c r="A37" s="33" t="s">
        <v>22</v>
      </c>
      <c r="B37" s="33"/>
      <c r="C37" s="34"/>
      <c r="D37" s="35"/>
      <c r="E37" s="35"/>
      <c r="F37" s="33" t="s">
        <v>23</v>
      </c>
      <c r="G37" s="35"/>
    </row>
    <row r="38" spans="1:20" x14ac:dyDescent="0.2">
      <c r="A38" s="47"/>
      <c r="B38" s="47"/>
      <c r="C38" s="47"/>
      <c r="D38" s="47"/>
      <c r="E38" s="47"/>
      <c r="F38" s="47"/>
      <c r="G38" s="47"/>
      <c r="J38" s="36"/>
      <c r="K38" s="36"/>
      <c r="L38" s="36"/>
      <c r="M38" s="36"/>
      <c r="N38" s="36"/>
      <c r="O38" s="36"/>
      <c r="P38" s="36"/>
    </row>
    <row r="39" spans="1:20" x14ac:dyDescent="0.2">
      <c r="A39" s="48"/>
      <c r="B39" s="48"/>
      <c r="C39" s="48"/>
      <c r="D39" s="48"/>
      <c r="E39" s="48"/>
      <c r="F39" s="48"/>
      <c r="G39" s="48"/>
      <c r="J39" s="36"/>
      <c r="K39" s="36"/>
      <c r="L39" s="36"/>
      <c r="M39" s="36"/>
      <c r="N39" s="36"/>
      <c r="O39" s="36"/>
      <c r="P39" s="36"/>
    </row>
    <row r="40" spans="1:20" x14ac:dyDescent="0.2">
      <c r="A40" s="37" t="s">
        <v>24</v>
      </c>
      <c r="B40" s="37"/>
      <c r="F40" s="37" t="s">
        <v>23</v>
      </c>
      <c r="J40" s="38"/>
      <c r="K40" s="38"/>
      <c r="L40" s="38"/>
      <c r="M40" s="38"/>
      <c r="N40" s="38"/>
      <c r="O40" s="38"/>
      <c r="P40" s="38"/>
    </row>
  </sheetData>
  <mergeCells count="82">
    <mergeCell ref="L3:M3"/>
    <mergeCell ref="L4:M4"/>
    <mergeCell ref="B8:C8"/>
    <mergeCell ref="D8:E8"/>
    <mergeCell ref="F8:G8"/>
    <mergeCell ref="H8:I8"/>
    <mergeCell ref="J8:K8"/>
    <mergeCell ref="L8:M8"/>
    <mergeCell ref="N8:O8"/>
    <mergeCell ref="P8:P9"/>
    <mergeCell ref="B9:C9"/>
    <mergeCell ref="D9:E9"/>
    <mergeCell ref="F9:G9"/>
    <mergeCell ref="H9:I9"/>
    <mergeCell ref="J9:K9"/>
    <mergeCell ref="L9:M9"/>
    <mergeCell ref="N9:O9"/>
    <mergeCell ref="P13:P14"/>
    <mergeCell ref="B15:C15"/>
    <mergeCell ref="D15:E15"/>
    <mergeCell ref="F15:G15"/>
    <mergeCell ref="H15:I15"/>
    <mergeCell ref="J15:K15"/>
    <mergeCell ref="L15:M15"/>
    <mergeCell ref="N15:O15"/>
    <mergeCell ref="N16:O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L20:M20"/>
    <mergeCell ref="L21:M21"/>
    <mergeCell ref="B24:C24"/>
    <mergeCell ref="D24:E24"/>
    <mergeCell ref="F24:G24"/>
    <mergeCell ref="H24:I24"/>
    <mergeCell ref="J24:K24"/>
    <mergeCell ref="L24:M24"/>
    <mergeCell ref="N24:O24"/>
    <mergeCell ref="P24:P25"/>
    <mergeCell ref="B25:C25"/>
    <mergeCell ref="D25:E25"/>
    <mergeCell ref="F25:G25"/>
    <mergeCell ref="H25:I25"/>
    <mergeCell ref="J25:K25"/>
    <mergeCell ref="L25:M25"/>
    <mergeCell ref="N25:O25"/>
    <mergeCell ref="P29:P30"/>
    <mergeCell ref="B31:C31"/>
    <mergeCell ref="D31:E31"/>
    <mergeCell ref="F31:G31"/>
    <mergeCell ref="H31:I31"/>
    <mergeCell ref="J31:K31"/>
    <mergeCell ref="L31:M31"/>
    <mergeCell ref="N31:O31"/>
    <mergeCell ref="R31:S31"/>
    <mergeCell ref="B32:C32"/>
    <mergeCell ref="D32:E32"/>
    <mergeCell ref="F32:G32"/>
    <mergeCell ref="H32:I32"/>
    <mergeCell ref="J32:K32"/>
    <mergeCell ref="L32:M32"/>
    <mergeCell ref="N32:O32"/>
    <mergeCell ref="R32:S32"/>
    <mergeCell ref="N33:O33"/>
    <mergeCell ref="R33:S33"/>
    <mergeCell ref="A38:G39"/>
    <mergeCell ref="B33:C33"/>
    <mergeCell ref="D33:E33"/>
    <mergeCell ref="F33:G33"/>
    <mergeCell ref="H33:I33"/>
    <mergeCell ref="J33:K33"/>
    <mergeCell ref="L33:M33"/>
  </mergeCells>
  <dataValidations count="1">
    <dataValidation type="time" allowBlank="1" showInputMessage="1" showErrorMessage="1" errorTitle="Incorrect Time Format" error="Time should be entered in the following format: 12:00 AM" sqref="B10:B11 F10:F11 D29:D30 N13:N14 J13:J14 J26:J27 F13:F14 H10:H11 H13:H14 N29:N30 L26:L27 L13:L14 F26:F27 B13:B14 B26:B27 D13:D14 F29:F30 H29:H30 J29:J30 L29:L30 N26:N27 B29:B30 J10:J11 H26:H27 D26:D27 D10:D11 N10:N11 L10:L11" xr:uid="{00000000-0002-0000-0000-000000000000}">
      <formula1>0</formula1>
      <formula2>0.999988425925926</formula2>
    </dataValidation>
  </dataValidations>
  <printOptions verticalCentered="1"/>
  <pageMargins left="0.75" right="0.75" top="0.5" bottom="0.5" header="0.5" footer="0"/>
  <pageSetup scale="6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Phan</dc:creator>
  <cp:lastModifiedBy>Microsoft Office User</cp:lastModifiedBy>
  <cp:lastPrinted>2021-06-29T14:01:39Z</cp:lastPrinted>
  <dcterms:created xsi:type="dcterms:W3CDTF">2015-11-23T14:35:26Z</dcterms:created>
  <dcterms:modified xsi:type="dcterms:W3CDTF">2021-12-23T21:43:46Z</dcterms:modified>
</cp:coreProperties>
</file>