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sanderson\Desktop\Routes &amp; Rates Lists\updated 2021\"/>
    </mc:Choice>
  </mc:AlternateContent>
  <xr:revisionPtr revIDLastSave="0" documentId="13_ncr:1_{363398F1-1C58-4F92-BFDC-B2B4657B3037}" xr6:coauthVersionLast="36" xr6:coauthVersionMax="36" xr10:uidLastSave="{00000000-0000-0000-0000-000000000000}"/>
  <bookViews>
    <workbookView xWindow="0" yWindow="0" windowWidth="19200" windowHeight="6465" activeTab="2" xr2:uid="{00000000-000D-0000-FFFF-FFFF00000000}"/>
  </bookViews>
  <sheets>
    <sheet name="Template From Moose Jaw Rate" sheetId="4" r:id="rId1"/>
    <sheet name="Template From Regina Rate" sheetId="3" r:id="rId2"/>
    <sheet name="Template From Saskatoon Rate" sheetId="2" r:id="rId3"/>
    <sheet name="Rate with Zero Discount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AA6" i="1"/>
  <c r="Z6" i="1"/>
  <c r="Y6" i="1"/>
  <c r="X6" i="1"/>
  <c r="W6" i="1"/>
  <c r="V6" i="1"/>
  <c r="U6" i="1"/>
  <c r="T6" i="1"/>
  <c r="AA5" i="1"/>
  <c r="Z5" i="1"/>
  <c r="Y5" i="1"/>
  <c r="X5" i="1"/>
  <c r="W5" i="1"/>
  <c r="V5" i="1"/>
  <c r="U5" i="1"/>
  <c r="T5" i="1"/>
  <c r="AA4" i="1"/>
  <c r="Z4" i="1"/>
  <c r="Y4" i="1"/>
  <c r="X4" i="1"/>
  <c r="W4" i="1"/>
  <c r="V4" i="1"/>
  <c r="U4" i="1"/>
  <c r="T4" i="1"/>
  <c r="AA3" i="1"/>
  <c r="Z3" i="1"/>
  <c r="Y3" i="1"/>
  <c r="X3" i="1"/>
  <c r="W3" i="1"/>
  <c r="V3" i="1"/>
  <c r="U3" i="1"/>
  <c r="T3" i="1"/>
  <c r="AA2" i="1"/>
  <c r="Z2" i="1"/>
  <c r="Y2" i="1"/>
  <c r="X2" i="1"/>
  <c r="W2" i="1"/>
  <c r="V2" i="1"/>
  <c r="U2" i="1"/>
  <c r="T2" i="1"/>
  <c r="B6" i="4" l="1"/>
  <c r="B6" i="3"/>
  <c r="B6" i="2"/>
  <c r="F17" i="2" l="1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I17" i="2" s="1"/>
  <c r="H15" i="4"/>
  <c r="H17" i="2" s="1"/>
  <c r="G15" i="4"/>
  <c r="G17" i="2" s="1"/>
  <c r="F15" i="4"/>
  <c r="E15" i="4"/>
  <c r="E17" i="2" s="1"/>
  <c r="D15" i="4"/>
  <c r="D17" i="2" s="1"/>
  <c r="C15" i="4"/>
  <c r="C17" i="2" s="1"/>
  <c r="B15" i="4"/>
  <c r="B17" i="3"/>
  <c r="B16" i="3"/>
  <c r="B15" i="3"/>
  <c r="S11" i="1"/>
  <c r="S10" i="1"/>
  <c r="S9" i="1"/>
  <c r="S8" i="1"/>
  <c r="S7" i="1"/>
  <c r="S6" i="1"/>
  <c r="S5" i="1"/>
  <c r="S4" i="1"/>
  <c r="S3" i="1"/>
  <c r="S2" i="1"/>
  <c r="R11" i="1"/>
  <c r="R10" i="1"/>
  <c r="R9" i="1"/>
  <c r="R8" i="1"/>
  <c r="R7" i="1"/>
  <c r="R6" i="1"/>
  <c r="R5" i="1"/>
  <c r="R4" i="1"/>
  <c r="R3" i="1"/>
  <c r="R2" i="1"/>
  <c r="B17" i="2" l="1"/>
</calcChain>
</file>

<file path=xl/sharedStrings.xml><?xml version="1.0" encoding="utf-8"?>
<sst xmlns="http://schemas.openxmlformats.org/spreadsheetml/2006/main" count="182" uniqueCount="77">
  <si>
    <t>Saskatoon</t>
  </si>
  <si>
    <t>2 - 5 lbs.</t>
  </si>
  <si>
    <t>6 - 10 lbs.</t>
  </si>
  <si>
    <t>11 - 20 lbs.</t>
  </si>
  <si>
    <t>21 - 30 lbs.</t>
  </si>
  <si>
    <t>31 - 40 lbs.</t>
  </si>
  <si>
    <t>41 - 50 lbs.</t>
  </si>
  <si>
    <t>Origin</t>
  </si>
  <si>
    <t>Destination</t>
  </si>
  <si>
    <t>Regina</t>
  </si>
  <si>
    <t>Moose Jaw</t>
  </si>
  <si>
    <t>Davidson</t>
  </si>
  <si>
    <t>1 lbs</t>
  </si>
  <si>
    <t>2 - 5 lbs</t>
  </si>
  <si>
    <t>6 - 10 lbs</t>
  </si>
  <si>
    <t>11 - 20 lbs</t>
  </si>
  <si>
    <t>21 - 30 lbs</t>
  </si>
  <si>
    <t>31 - 40 lbs</t>
  </si>
  <si>
    <t>41 - 50 lbs</t>
  </si>
  <si>
    <t xml:space="preserve">Each Add'l lb </t>
  </si>
  <si>
    <t>Prince Albert</t>
  </si>
  <si>
    <t>Discount Level</t>
  </si>
  <si>
    <t>Volume/Year</t>
  </si>
  <si>
    <t>Volume/Month</t>
  </si>
  <si>
    <t>D</t>
  </si>
  <si>
    <t>0  -  779</t>
  </si>
  <si>
    <t>0   -  64</t>
  </si>
  <si>
    <t>C</t>
  </si>
  <si>
    <t>780  -  1199</t>
  </si>
  <si>
    <t>65  -  99</t>
  </si>
  <si>
    <t>B</t>
  </si>
  <si>
    <t>1200  -  2399</t>
  </si>
  <si>
    <t>100  -  199</t>
  </si>
  <si>
    <t>A</t>
  </si>
  <si>
    <t>2400 +</t>
  </si>
  <si>
    <t>200 +</t>
  </si>
  <si>
    <t>Rate Proposal</t>
  </si>
  <si>
    <t>3927 Brodsky Avenue</t>
  </si>
  <si>
    <t xml:space="preserve">Representative </t>
  </si>
  <si>
    <t>Saskatoon, SK S7P 0C9</t>
  </si>
  <si>
    <t>Effective Date:</t>
  </si>
  <si>
    <t>T: 306-653-3784</t>
  </si>
  <si>
    <t>Revision Date</t>
  </si>
  <si>
    <t>F: 306-653-7020</t>
  </si>
  <si>
    <t>www.frontierscs.com</t>
  </si>
  <si>
    <t>Same Day Service Between Regina, Moose Jaw, Prince Albert &amp; Davidson</t>
  </si>
  <si>
    <t>Shipments brought in or picked up before 10:30 AM arrives that afternoon.</t>
  </si>
  <si>
    <t>Origin: Saskatoon, SK</t>
  </si>
  <si>
    <t>Towns</t>
  </si>
  <si>
    <t>1 lb</t>
  </si>
  <si>
    <t>OVER 50 lbs. (Per lbs.)</t>
  </si>
  <si>
    <t>Notes:</t>
  </si>
  <si>
    <t xml:space="preserve"> - The cost of fuel is not included in these rates.</t>
  </si>
  <si>
    <t xml:space="preserve"> - The greater of the Cubed weight and actual weight will always be used when calculating the freight fee </t>
  </si>
  <si>
    <t xml:space="preserve"> - Cubed Weight Formula = (LxWxH/1728)x10</t>
  </si>
  <si>
    <t xml:space="preserve"> - The rates indicated in this spreadsheet are in CAD funds</t>
  </si>
  <si>
    <t xml:space="preserve"> - Rural and remote destinations are subject to additional charges.</t>
  </si>
  <si>
    <t>Client Name</t>
  </si>
  <si>
    <t>Origin: Moose Jaw SK</t>
  </si>
  <si>
    <t>Same Day Service Between Regina, Saskatoon &amp; Davidson</t>
  </si>
  <si>
    <t>Shipments brought in or picked up before 10:30 AM arrives that afternoon</t>
  </si>
  <si>
    <t>Origin: Regina, SK</t>
  </si>
  <si>
    <t>Same Day Service Between Saskatoon, Moose Jaw, &amp; Davidson</t>
  </si>
  <si>
    <t>Client Name:</t>
  </si>
  <si>
    <t>Min Shipments / Day</t>
  </si>
  <si>
    <t>% of Rates</t>
  </si>
  <si>
    <t>Estimated Shipments per Day</t>
  </si>
  <si>
    <t>Should there be a material change in shipping activity of your profile your representative will provided details for discussion resulting in a re-negotiation of the rates.</t>
  </si>
  <si>
    <t xml:space="preserve"> - Duties, Taxes and Brokerage are not included in the freight fee</t>
  </si>
  <si>
    <t xml:space="preserve"> - Beyond Location Charge: $15 per Parcel Shipment. $50 per LTL Shipment.</t>
  </si>
  <si>
    <t xml:space="preserve">Terms &amp; Conditions </t>
  </si>
  <si>
    <t>https://www.frontierscs.com/wp-content/uploads/2021/04/Terms-and-Conditions-Transportation-2021-pdf.pdf</t>
  </si>
  <si>
    <t>Accessorial Fees</t>
  </si>
  <si>
    <t>https://www.frontierscs.com/wp-content/uploads/2021/04/Frontier-SCS-Accessorial-Fees-List-2021-pdf-002.pdf</t>
  </si>
  <si>
    <t xml:space="preserve">This rate proposal is confidential </t>
  </si>
  <si>
    <t xml:space="preserve">Client Signature </t>
  </si>
  <si>
    <t>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</si>
</sst>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F61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43" fontId="0" fillId="0" borderId="0" xfId="1" applyFont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1" applyNumberFormat="1" applyFont="1" applyBorder="1" applyAlignment="1">
      <alignment horizontal="center"/>
    </xf>
    <xf numFmtId="9" fontId="0" fillId="0" borderId="1" xfId="2" applyFont="1" applyBorder="1"/>
    <xf numFmtId="0" fontId="0" fillId="0" borderId="1" xfId="0" applyFont="1" applyBorder="1"/>
    <xf numFmtId="9" fontId="0" fillId="0" borderId="1" xfId="0" applyNumberFormat="1" applyFont="1" applyBorder="1"/>
    <xf numFmtId="0" fontId="0" fillId="0" borderId="1" xfId="0" applyBorder="1"/>
    <xf numFmtId="9" fontId="0" fillId="0" borderId="1" xfId="0" applyNumberFormat="1" applyBorder="1"/>
    <xf numFmtId="43" fontId="0" fillId="0" borderId="0" xfId="0" applyNumberFormat="1"/>
    <xf numFmtId="14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43" fontId="6" fillId="0" borderId="8" xfId="1" applyFont="1" applyBorder="1" applyAlignment="1">
      <alignment horizontal="center" vertical="center"/>
    </xf>
    <xf numFmtId="0" fontId="7" fillId="0" borderId="0" xfId="3"/>
    <xf numFmtId="0" fontId="0" fillId="0" borderId="1" xfId="0" applyFill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3" fontId="9" fillId="0" borderId="2" xfId="0" applyNumberFormat="1" applyFont="1" applyFill="1" applyBorder="1" applyAlignment="1">
      <alignment horizontal="left" vertical="top" wrapText="1"/>
    </xf>
    <xf numFmtId="43" fontId="9" fillId="0" borderId="9" xfId="0" applyNumberFormat="1" applyFont="1" applyFill="1" applyBorder="1" applyAlignment="1">
      <alignment horizontal="left" vertical="top" wrapText="1"/>
    </xf>
    <xf numFmtId="43" fontId="9" fillId="0" borderId="3" xfId="0" applyNumberFormat="1" applyFont="1" applyFill="1" applyBorder="1" applyAlignment="1">
      <alignment horizontal="left" vertical="top" wrapText="1"/>
    </xf>
    <xf numFmtId="0" fontId="10" fillId="0" borderId="0" xfId="3" applyFont="1"/>
    <xf numFmtId="0" fontId="0" fillId="0" borderId="10" xfId="0" applyBorder="1"/>
    <xf numFmtId="0" fontId="0" fillId="4" borderId="1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812799</xdr:colOff>
      <xdr:row>1</xdr:row>
      <xdr:rowOff>184630</xdr:rowOff>
    </xdr:to>
    <xdr:pic>
      <xdr:nvPicPr>
        <xdr:cNvPr id="2" name="Picture 1" descr="Description: Description: Description: Frontier SC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0"/>
          <a:ext cx="1638299" cy="3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812799</xdr:colOff>
      <xdr:row>1</xdr:row>
      <xdr:rowOff>184630</xdr:rowOff>
    </xdr:to>
    <xdr:pic>
      <xdr:nvPicPr>
        <xdr:cNvPr id="2" name="Picture 1" descr="Description: Description: Description: Frontier SC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0"/>
          <a:ext cx="1638299" cy="3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812799</xdr:colOff>
      <xdr:row>1</xdr:row>
      <xdr:rowOff>184630</xdr:rowOff>
    </xdr:to>
    <xdr:pic>
      <xdr:nvPicPr>
        <xdr:cNvPr id="2" name="Picture 1" descr="Description: Description: Description: Frontier SCS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0"/>
          <a:ext cx="1638299" cy="3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ontierscs.com/wp-content/uploads/2021/04/Terms-and-Conditions-Transportation-2021-pdf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ontierscs.com/wp-content/uploads/2021/04/Terms-and-Conditions-Transportation-2021-pdf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ontierscs.com/wp-content/uploads/2021/04/Terms-and-Conditions-Transportation-2021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6"/>
  <sheetViews>
    <sheetView workbookViewId="0">
      <selection activeCell="D5" sqref="D5"/>
    </sheetView>
  </sheetViews>
  <sheetFormatPr defaultRowHeight="15" x14ac:dyDescent="0.25"/>
  <cols>
    <col min="1" max="1" width="29.5703125" customWidth="1"/>
    <col min="2" max="2" width="22.85546875" customWidth="1"/>
    <col min="3" max="9" width="12.5703125" customWidth="1"/>
  </cols>
  <sheetData>
    <row r="2" spans="1:9" ht="21" x14ac:dyDescent="0.35">
      <c r="A2" s="28" t="s">
        <v>36</v>
      </c>
      <c r="B2" s="29"/>
    </row>
    <row r="3" spans="1:9" x14ac:dyDescent="0.25">
      <c r="A3" s="30" t="s">
        <v>63</v>
      </c>
      <c r="B3" s="31"/>
      <c r="G3" t="s">
        <v>37</v>
      </c>
    </row>
    <row r="4" spans="1:9" x14ac:dyDescent="0.25">
      <c r="A4" s="13" t="s">
        <v>38</v>
      </c>
      <c r="B4" s="42" t="s">
        <v>76</v>
      </c>
      <c r="G4" t="s">
        <v>39</v>
      </c>
    </row>
    <row r="5" spans="1:9" ht="15.75" x14ac:dyDescent="0.25">
      <c r="A5" s="13" t="s">
        <v>40</v>
      </c>
      <c r="B5" s="16">
        <v>44462</v>
      </c>
      <c r="G5" s="17" t="s">
        <v>41</v>
      </c>
    </row>
    <row r="6" spans="1:9" x14ac:dyDescent="0.25">
      <c r="A6" s="13" t="s">
        <v>42</v>
      </c>
      <c r="B6" s="16">
        <f>B5+60</f>
        <v>44522</v>
      </c>
      <c r="G6" t="s">
        <v>43</v>
      </c>
    </row>
    <row r="7" spans="1:9" x14ac:dyDescent="0.25">
      <c r="A7" s="27" t="s">
        <v>66</v>
      </c>
      <c r="B7" s="42">
        <v>0</v>
      </c>
      <c r="G7" t="s">
        <v>44</v>
      </c>
    </row>
    <row r="9" spans="1:9" ht="18.75" x14ac:dyDescent="0.3">
      <c r="A9" s="32" t="s">
        <v>59</v>
      </c>
      <c r="B9" s="32"/>
      <c r="C9" s="32"/>
      <c r="D9" s="32"/>
      <c r="E9" s="32"/>
    </row>
    <row r="10" spans="1:9" ht="18.75" x14ac:dyDescent="0.3">
      <c r="A10" s="18"/>
      <c r="B10" s="18"/>
      <c r="C10" s="18"/>
      <c r="D10" s="18"/>
      <c r="E10" s="18"/>
    </row>
    <row r="11" spans="1:9" ht="18.75" x14ac:dyDescent="0.3">
      <c r="A11" s="32" t="s">
        <v>60</v>
      </c>
      <c r="B11" s="32"/>
      <c r="C11" s="32"/>
      <c r="D11" s="32"/>
      <c r="E11" s="32"/>
    </row>
    <row r="13" spans="1:9" x14ac:dyDescent="0.25">
      <c r="A13" s="33" t="s">
        <v>58</v>
      </c>
      <c r="B13" s="34"/>
    </row>
    <row r="14" spans="1:9" ht="45" x14ac:dyDescent="0.25">
      <c r="A14" s="19" t="s">
        <v>48</v>
      </c>
      <c r="B14" s="20" t="s">
        <v>49</v>
      </c>
      <c r="C14" s="20" t="s">
        <v>1</v>
      </c>
      <c r="D14" s="20" t="s">
        <v>2</v>
      </c>
      <c r="E14" s="20" t="s">
        <v>3</v>
      </c>
      <c r="F14" s="20" t="s">
        <v>4</v>
      </c>
      <c r="G14" s="20" t="s">
        <v>5</v>
      </c>
      <c r="H14" s="20" t="s">
        <v>6</v>
      </c>
      <c r="I14" s="21" t="s">
        <v>50</v>
      </c>
    </row>
    <row r="15" spans="1:9" x14ac:dyDescent="0.25">
      <c r="A15" s="19" t="s">
        <v>0</v>
      </c>
      <c r="B15" s="25">
        <f>'Rate with Zero Discount'!T5</f>
        <v>18.5</v>
      </c>
      <c r="C15" s="25">
        <f>'Rate with Zero Discount'!U5</f>
        <v>21.6</v>
      </c>
      <c r="D15" s="25">
        <f>'Rate with Zero Discount'!V5</f>
        <v>23.7</v>
      </c>
      <c r="E15" s="25">
        <f>'Rate with Zero Discount'!W5</f>
        <v>26.75</v>
      </c>
      <c r="F15" s="25">
        <f>'Rate with Zero Discount'!X5</f>
        <v>29.85</v>
      </c>
      <c r="G15" s="25">
        <f>'Rate with Zero Discount'!Y5</f>
        <v>32</v>
      </c>
      <c r="H15" s="25">
        <f>'Rate with Zero Discount'!Z5</f>
        <v>35</v>
      </c>
      <c r="I15" s="25">
        <f>'Rate with Zero Discount'!AA5</f>
        <v>0.31</v>
      </c>
    </row>
    <row r="16" spans="1:9" x14ac:dyDescent="0.25">
      <c r="A16" s="19" t="s">
        <v>9</v>
      </c>
      <c r="B16" s="25">
        <f>'Rate with Zero Discount'!T6</f>
        <v>13.4</v>
      </c>
      <c r="C16" s="25">
        <f>'Rate with Zero Discount'!U6</f>
        <v>16</v>
      </c>
      <c r="D16" s="25">
        <f>'Rate with Zero Discount'!V6</f>
        <v>18.25</v>
      </c>
      <c r="E16" s="25">
        <f>'Rate with Zero Discount'!W6</f>
        <v>19.600000000000001</v>
      </c>
      <c r="F16" s="25">
        <f>'Rate with Zero Discount'!X6</f>
        <v>21.4</v>
      </c>
      <c r="G16" s="25">
        <f>'Rate with Zero Discount'!Y6</f>
        <v>24.2</v>
      </c>
      <c r="H16" s="25">
        <f>'Rate with Zero Discount'!Z6</f>
        <v>25.5</v>
      </c>
      <c r="I16" s="25">
        <f>'Rate with Zero Discount'!AA6</f>
        <v>0.25</v>
      </c>
    </row>
    <row r="17" spans="1:9" x14ac:dyDescent="0.25">
      <c r="A17" s="19" t="s">
        <v>11</v>
      </c>
      <c r="B17" s="25">
        <f>'Rate with Zero Discount'!T7</f>
        <v>18.5</v>
      </c>
      <c r="C17" s="25">
        <f>'Rate with Zero Discount'!U7</f>
        <v>21.6</v>
      </c>
      <c r="D17" s="25">
        <f>'Rate with Zero Discount'!V7</f>
        <v>23.7</v>
      </c>
      <c r="E17" s="25">
        <f>'Rate with Zero Discount'!W7</f>
        <v>26.75</v>
      </c>
      <c r="F17" s="25">
        <f>'Rate with Zero Discount'!X7</f>
        <v>29.85</v>
      </c>
      <c r="G17" s="25">
        <f>'Rate with Zero Discount'!Y7</f>
        <v>32</v>
      </c>
      <c r="H17" s="25">
        <f>'Rate with Zero Discount'!Z7</f>
        <v>35</v>
      </c>
      <c r="I17" s="25">
        <f>'Rate with Zero Discount'!AA7</f>
        <v>0.31</v>
      </c>
    </row>
    <row r="19" spans="1:9" ht="15" customHeight="1" x14ac:dyDescent="0.25">
      <c r="A19" s="37" t="s">
        <v>67</v>
      </c>
      <c r="B19" s="38"/>
      <c r="C19" s="38"/>
      <c r="D19" s="38"/>
      <c r="E19" s="39"/>
    </row>
    <row r="21" spans="1:9" x14ac:dyDescent="0.25">
      <c r="A21" s="23" t="s">
        <v>51</v>
      </c>
    </row>
    <row r="22" spans="1:9" x14ac:dyDescent="0.25">
      <c r="A22" s="23" t="s">
        <v>52</v>
      </c>
    </row>
    <row r="23" spans="1:9" x14ac:dyDescent="0.25">
      <c r="A23" s="23" t="s">
        <v>53</v>
      </c>
    </row>
    <row r="24" spans="1:9" x14ac:dyDescent="0.25">
      <c r="A24" s="23" t="s">
        <v>54</v>
      </c>
    </row>
    <row r="25" spans="1:9" x14ac:dyDescent="0.25">
      <c r="A25" s="23" t="s">
        <v>68</v>
      </c>
    </row>
    <row r="26" spans="1:9" x14ac:dyDescent="0.25">
      <c r="A26" s="23" t="s">
        <v>55</v>
      </c>
    </row>
    <row r="27" spans="1:9" x14ac:dyDescent="0.25">
      <c r="A27" s="24" t="s">
        <v>56</v>
      </c>
    </row>
    <row r="28" spans="1:9" x14ac:dyDescent="0.25">
      <c r="A28" s="24" t="s">
        <v>69</v>
      </c>
    </row>
    <row r="29" spans="1:9" x14ac:dyDescent="0.25">
      <c r="A29" s="24"/>
    </row>
    <row r="30" spans="1:9" x14ac:dyDescent="0.25">
      <c r="A30" t="s">
        <v>70</v>
      </c>
    </row>
    <row r="31" spans="1:9" x14ac:dyDescent="0.25">
      <c r="A31" s="26" t="s">
        <v>71</v>
      </c>
    </row>
    <row r="32" spans="1:9" x14ac:dyDescent="0.25">
      <c r="A32" s="40" t="s">
        <v>72</v>
      </c>
    </row>
    <row r="33" spans="1:4" x14ac:dyDescent="0.25">
      <c r="A33" s="26" t="s">
        <v>73</v>
      </c>
    </row>
    <row r="34" spans="1:4" x14ac:dyDescent="0.25">
      <c r="A34" s="26"/>
    </row>
    <row r="35" spans="1:4" x14ac:dyDescent="0.25">
      <c r="A35" t="s">
        <v>74</v>
      </c>
    </row>
    <row r="36" spans="1:4" x14ac:dyDescent="0.25">
      <c r="A36" t="s">
        <v>75</v>
      </c>
      <c r="B36" s="41"/>
      <c r="C36" s="41"/>
      <c r="D36" s="41"/>
    </row>
  </sheetData>
  <mergeCells count="6">
    <mergeCell ref="A19:E19"/>
    <mergeCell ref="A2:B2"/>
    <mergeCell ref="A3:B3"/>
    <mergeCell ref="A9:E9"/>
    <mergeCell ref="A11:E11"/>
    <mergeCell ref="A13:B13"/>
  </mergeCells>
  <hyperlinks>
    <hyperlink ref="A31" r:id="rId1" xr:uid="{8A81B05A-9CAD-40AF-90F1-EB3E93158304}"/>
  </hyperlinks>
  <pageMargins left="0.7" right="0.7" top="0.75" bottom="0.75" header="0.3" footer="0.3"/>
  <pageSetup scale="8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7"/>
  <sheetViews>
    <sheetView workbookViewId="0">
      <selection activeCell="B5" sqref="B5"/>
    </sheetView>
  </sheetViews>
  <sheetFormatPr defaultRowHeight="15" x14ac:dyDescent="0.25"/>
  <cols>
    <col min="1" max="1" width="29.5703125" customWidth="1"/>
    <col min="2" max="2" width="22.85546875" customWidth="1"/>
    <col min="3" max="9" width="12.5703125" customWidth="1"/>
  </cols>
  <sheetData>
    <row r="2" spans="1:9" ht="18.75" x14ac:dyDescent="0.3">
      <c r="A2" s="35" t="s">
        <v>36</v>
      </c>
      <c r="B2" s="36"/>
    </row>
    <row r="3" spans="1:9" x14ac:dyDescent="0.25">
      <c r="A3" s="30" t="s">
        <v>57</v>
      </c>
      <c r="B3" s="31"/>
      <c r="G3" t="s">
        <v>37</v>
      </c>
    </row>
    <row r="4" spans="1:9" x14ac:dyDescent="0.25">
      <c r="A4" s="13" t="s">
        <v>38</v>
      </c>
      <c r="B4" s="42" t="s">
        <v>76</v>
      </c>
      <c r="G4" t="s">
        <v>39</v>
      </c>
    </row>
    <row r="5" spans="1:9" ht="15.75" x14ac:dyDescent="0.25">
      <c r="A5" s="13" t="s">
        <v>40</v>
      </c>
      <c r="B5" s="16">
        <v>44462</v>
      </c>
      <c r="G5" s="17" t="s">
        <v>41</v>
      </c>
    </row>
    <row r="6" spans="1:9" x14ac:dyDescent="0.25">
      <c r="A6" s="13" t="s">
        <v>42</v>
      </c>
      <c r="B6" s="16">
        <f>B5+60</f>
        <v>44522</v>
      </c>
      <c r="G6" t="s">
        <v>43</v>
      </c>
    </row>
    <row r="7" spans="1:9" x14ac:dyDescent="0.25">
      <c r="G7" t="s">
        <v>44</v>
      </c>
    </row>
    <row r="9" spans="1:9" ht="18.75" x14ac:dyDescent="0.3">
      <c r="A9" s="32" t="s">
        <v>62</v>
      </c>
      <c r="B9" s="32"/>
      <c r="C9" s="32"/>
      <c r="D9" s="32"/>
      <c r="E9" s="32"/>
    </row>
    <row r="10" spans="1:9" ht="18.75" x14ac:dyDescent="0.3">
      <c r="A10" s="18"/>
      <c r="B10" s="18"/>
      <c r="C10" s="18"/>
      <c r="D10" s="18"/>
      <c r="E10" s="18"/>
    </row>
    <row r="11" spans="1:9" ht="18.75" x14ac:dyDescent="0.3">
      <c r="A11" s="32" t="s">
        <v>46</v>
      </c>
      <c r="B11" s="32"/>
      <c r="C11" s="32"/>
      <c r="D11" s="32"/>
      <c r="E11" s="32"/>
    </row>
    <row r="13" spans="1:9" x14ac:dyDescent="0.25">
      <c r="A13" s="33" t="s">
        <v>61</v>
      </c>
      <c r="B13" s="34"/>
    </row>
    <row r="14" spans="1:9" ht="45" x14ac:dyDescent="0.25">
      <c r="A14" s="19" t="s">
        <v>48</v>
      </c>
      <c r="B14" s="20" t="s">
        <v>49</v>
      </c>
      <c r="C14" s="20" t="s">
        <v>1</v>
      </c>
      <c r="D14" s="20" t="s">
        <v>2</v>
      </c>
      <c r="E14" s="20" t="s">
        <v>3</v>
      </c>
      <c r="F14" s="20" t="s">
        <v>4</v>
      </c>
      <c r="G14" s="20" t="s">
        <v>5</v>
      </c>
      <c r="H14" s="20" t="s">
        <v>6</v>
      </c>
      <c r="I14" s="21" t="s">
        <v>50</v>
      </c>
    </row>
    <row r="15" spans="1:9" x14ac:dyDescent="0.25">
      <c r="A15" s="19" t="s">
        <v>0</v>
      </c>
      <c r="B15" s="25">
        <f>'Rate with Zero Discount'!T2</f>
        <v>18.5</v>
      </c>
      <c r="C15" s="25">
        <v>21.6</v>
      </c>
      <c r="D15" s="25">
        <v>23.7</v>
      </c>
      <c r="E15" s="25">
        <v>26.75</v>
      </c>
      <c r="F15" s="25">
        <v>29.85</v>
      </c>
      <c r="G15" s="25">
        <v>32</v>
      </c>
      <c r="H15" s="25">
        <v>35</v>
      </c>
      <c r="I15" s="25">
        <v>0.31</v>
      </c>
    </row>
    <row r="16" spans="1:9" x14ac:dyDescent="0.25">
      <c r="A16" s="19" t="s">
        <v>10</v>
      </c>
      <c r="B16" s="25">
        <f>'Rate with Zero Discount'!T3</f>
        <v>13.4</v>
      </c>
      <c r="C16" s="25">
        <v>21.6</v>
      </c>
      <c r="D16" s="25">
        <v>23.7</v>
      </c>
      <c r="E16" s="25">
        <v>26.75</v>
      </c>
      <c r="F16" s="25">
        <v>29.85</v>
      </c>
      <c r="G16" s="25">
        <v>32</v>
      </c>
      <c r="H16" s="25">
        <v>35</v>
      </c>
      <c r="I16" s="25">
        <v>0.31</v>
      </c>
    </row>
    <row r="17" spans="1:9" x14ac:dyDescent="0.25">
      <c r="A17" s="19" t="s">
        <v>11</v>
      </c>
      <c r="B17" s="25">
        <f>'Rate with Zero Discount'!T4</f>
        <v>18.5</v>
      </c>
      <c r="C17" s="25">
        <v>21.6</v>
      </c>
      <c r="D17" s="25">
        <v>23.7</v>
      </c>
      <c r="E17" s="25">
        <v>26.75</v>
      </c>
      <c r="F17" s="25">
        <v>29.85</v>
      </c>
      <c r="G17" s="25">
        <v>32</v>
      </c>
      <c r="H17" s="25">
        <v>35</v>
      </c>
      <c r="I17" s="25">
        <v>0.31</v>
      </c>
    </row>
    <row r="20" spans="1:9" ht="15" customHeight="1" x14ac:dyDescent="0.25">
      <c r="A20" s="37" t="s">
        <v>67</v>
      </c>
      <c r="B20" s="38"/>
      <c r="C20" s="38"/>
      <c r="D20" s="38"/>
      <c r="E20" s="39"/>
    </row>
    <row r="22" spans="1:9" x14ac:dyDescent="0.25">
      <c r="A22" s="23" t="s">
        <v>51</v>
      </c>
    </row>
    <row r="23" spans="1:9" x14ac:dyDescent="0.25">
      <c r="A23" s="23" t="s">
        <v>52</v>
      </c>
    </row>
    <row r="24" spans="1:9" x14ac:dyDescent="0.25">
      <c r="A24" s="23" t="s">
        <v>53</v>
      </c>
    </row>
    <row r="25" spans="1:9" x14ac:dyDescent="0.25">
      <c r="A25" s="23" t="s">
        <v>54</v>
      </c>
    </row>
    <row r="26" spans="1:9" x14ac:dyDescent="0.25">
      <c r="A26" s="23" t="s">
        <v>68</v>
      </c>
    </row>
    <row r="27" spans="1:9" x14ac:dyDescent="0.25">
      <c r="A27" s="23" t="s">
        <v>55</v>
      </c>
    </row>
    <row r="28" spans="1:9" x14ac:dyDescent="0.25">
      <c r="A28" s="24" t="s">
        <v>56</v>
      </c>
    </row>
    <row r="29" spans="1:9" x14ac:dyDescent="0.25">
      <c r="A29" s="24" t="s">
        <v>69</v>
      </c>
    </row>
    <row r="30" spans="1:9" x14ac:dyDescent="0.25">
      <c r="A30" s="24"/>
    </row>
    <row r="31" spans="1:9" x14ac:dyDescent="0.25">
      <c r="A31" t="s">
        <v>70</v>
      </c>
    </row>
    <row r="32" spans="1:9" x14ac:dyDescent="0.25">
      <c r="A32" s="26" t="s">
        <v>71</v>
      </c>
    </row>
    <row r="33" spans="1:4" x14ac:dyDescent="0.25">
      <c r="A33" s="40" t="s">
        <v>72</v>
      </c>
    </row>
    <row r="34" spans="1:4" x14ac:dyDescent="0.25">
      <c r="A34" s="26" t="s">
        <v>73</v>
      </c>
    </row>
    <row r="35" spans="1:4" x14ac:dyDescent="0.25">
      <c r="A35" s="26"/>
    </row>
    <row r="36" spans="1:4" x14ac:dyDescent="0.25">
      <c r="A36" t="s">
        <v>74</v>
      </c>
    </row>
    <row r="37" spans="1:4" x14ac:dyDescent="0.25">
      <c r="A37" t="s">
        <v>75</v>
      </c>
      <c r="B37" s="41"/>
      <c r="C37" s="41"/>
      <c r="D37" s="41"/>
    </row>
  </sheetData>
  <mergeCells count="6">
    <mergeCell ref="A20:E20"/>
    <mergeCell ref="A2:B2"/>
    <mergeCell ref="A3:B3"/>
    <mergeCell ref="A9:E9"/>
    <mergeCell ref="A11:E11"/>
    <mergeCell ref="A13:B13"/>
  </mergeCells>
  <hyperlinks>
    <hyperlink ref="A32" r:id="rId1" xr:uid="{0CD464AC-2DC4-4E40-B9FA-87503172270E}"/>
  </hyperlinks>
  <pageMargins left="0.7" right="0.7" top="0.75" bottom="0.75" header="0.3" footer="0.3"/>
  <pageSetup scale="8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8"/>
  <sheetViews>
    <sheetView tabSelected="1" workbookViewId="0">
      <selection activeCell="B4" sqref="B4"/>
    </sheetView>
  </sheetViews>
  <sheetFormatPr defaultRowHeight="15" x14ac:dyDescent="0.25"/>
  <cols>
    <col min="1" max="1" width="29.5703125" customWidth="1"/>
    <col min="2" max="2" width="22.85546875" customWidth="1"/>
    <col min="3" max="9" width="12.5703125" customWidth="1"/>
  </cols>
  <sheetData>
    <row r="2" spans="1:9" ht="18.75" x14ac:dyDescent="0.3">
      <c r="A2" s="35" t="s">
        <v>36</v>
      </c>
      <c r="B2" s="36"/>
    </row>
    <row r="3" spans="1:9" x14ac:dyDescent="0.25">
      <c r="A3" s="30" t="s">
        <v>57</v>
      </c>
      <c r="B3" s="31"/>
      <c r="G3" t="s">
        <v>37</v>
      </c>
    </row>
    <row r="4" spans="1:9" x14ac:dyDescent="0.25">
      <c r="A4" s="13" t="s">
        <v>38</v>
      </c>
      <c r="B4" s="42" t="s">
        <v>76</v>
      </c>
      <c r="G4" t="s">
        <v>39</v>
      </c>
    </row>
    <row r="5" spans="1:9" ht="15.75" x14ac:dyDescent="0.25">
      <c r="A5" s="13" t="s">
        <v>40</v>
      </c>
      <c r="B5" s="16">
        <v>44462</v>
      </c>
      <c r="G5" s="17" t="s">
        <v>41</v>
      </c>
    </row>
    <row r="6" spans="1:9" x14ac:dyDescent="0.25">
      <c r="A6" s="13" t="s">
        <v>42</v>
      </c>
      <c r="B6" s="16">
        <f>B5+60</f>
        <v>44522</v>
      </c>
      <c r="G6" t="s">
        <v>43</v>
      </c>
    </row>
    <row r="7" spans="1:9" x14ac:dyDescent="0.25">
      <c r="G7" t="s">
        <v>44</v>
      </c>
    </row>
    <row r="9" spans="1:9" ht="18.75" x14ac:dyDescent="0.3">
      <c r="A9" s="32" t="s">
        <v>45</v>
      </c>
      <c r="B9" s="32"/>
      <c r="C9" s="32"/>
      <c r="D9" s="32"/>
      <c r="E9" s="32"/>
    </row>
    <row r="10" spans="1:9" ht="18.75" x14ac:dyDescent="0.3">
      <c r="A10" s="18"/>
      <c r="B10" s="18"/>
      <c r="C10" s="18"/>
      <c r="D10" s="18"/>
      <c r="E10" s="18"/>
    </row>
    <row r="11" spans="1:9" ht="18.75" x14ac:dyDescent="0.3">
      <c r="A11" s="32" t="s">
        <v>46</v>
      </c>
      <c r="B11" s="32"/>
      <c r="C11" s="32"/>
      <c r="D11" s="32"/>
      <c r="E11" s="32"/>
    </row>
    <row r="13" spans="1:9" x14ac:dyDescent="0.25">
      <c r="A13" s="33" t="s">
        <v>47</v>
      </c>
      <c r="B13" s="34"/>
    </row>
    <row r="14" spans="1:9" ht="45" x14ac:dyDescent="0.25">
      <c r="A14" s="19" t="s">
        <v>48</v>
      </c>
      <c r="B14" s="20" t="s">
        <v>49</v>
      </c>
      <c r="C14" s="20" t="s">
        <v>1</v>
      </c>
      <c r="D14" s="20" t="s">
        <v>2</v>
      </c>
      <c r="E14" s="20" t="s">
        <v>3</v>
      </c>
      <c r="F14" s="20" t="s">
        <v>4</v>
      </c>
      <c r="G14" s="20" t="s">
        <v>5</v>
      </c>
      <c r="H14" s="20" t="s">
        <v>6</v>
      </c>
      <c r="I14" s="21" t="s">
        <v>50</v>
      </c>
    </row>
    <row r="15" spans="1:9" x14ac:dyDescent="0.25">
      <c r="A15" s="19" t="s">
        <v>9</v>
      </c>
      <c r="B15" s="25">
        <f>'Rate with Zero Discount'!T8</f>
        <v>18.5</v>
      </c>
      <c r="C15" s="25">
        <f>'Rate with Zero Discount'!U8</f>
        <v>21.6</v>
      </c>
      <c r="D15" s="25">
        <f>'Rate with Zero Discount'!V8</f>
        <v>23.7</v>
      </c>
      <c r="E15" s="25">
        <f>'Rate with Zero Discount'!W8</f>
        <v>26.75</v>
      </c>
      <c r="F15" s="25">
        <f>'Rate with Zero Discount'!X8</f>
        <v>29.85</v>
      </c>
      <c r="G15" s="25">
        <f>'Rate with Zero Discount'!Y8</f>
        <v>32</v>
      </c>
      <c r="H15" s="25">
        <f>'Rate with Zero Discount'!Z8</f>
        <v>35</v>
      </c>
      <c r="I15" s="25">
        <f>'Rate with Zero Discount'!AA8</f>
        <v>0.31</v>
      </c>
    </row>
    <row r="16" spans="1:9" x14ac:dyDescent="0.25">
      <c r="A16" s="19" t="s">
        <v>10</v>
      </c>
      <c r="B16" s="25">
        <f>'Rate with Zero Discount'!T9</f>
        <v>18.5</v>
      </c>
      <c r="C16" s="25">
        <f>'Rate with Zero Discount'!U9</f>
        <v>21.6</v>
      </c>
      <c r="D16" s="25">
        <f>'Rate with Zero Discount'!V9</f>
        <v>23.7</v>
      </c>
      <c r="E16" s="25">
        <f>'Rate with Zero Discount'!W9</f>
        <v>26.75</v>
      </c>
      <c r="F16" s="25">
        <f>'Rate with Zero Discount'!X9</f>
        <v>29.85</v>
      </c>
      <c r="G16" s="25">
        <f>'Rate with Zero Discount'!Y9</f>
        <v>32</v>
      </c>
      <c r="H16" s="25">
        <f>'Rate with Zero Discount'!Z9</f>
        <v>35</v>
      </c>
      <c r="I16" s="25">
        <f>'Rate with Zero Discount'!AA9</f>
        <v>0.31</v>
      </c>
    </row>
    <row r="17" spans="1:9" x14ac:dyDescent="0.25">
      <c r="A17" s="19" t="s">
        <v>11</v>
      </c>
      <c r="B17" s="25">
        <f>'Rate with Zero Discount'!T10</f>
        <v>18.5</v>
      </c>
      <c r="C17" s="25">
        <f>'Rate with Zero Discount'!U10</f>
        <v>21.6</v>
      </c>
      <c r="D17" s="25">
        <f>'Rate with Zero Discount'!V10</f>
        <v>23.7</v>
      </c>
      <c r="E17" s="25">
        <f>'Rate with Zero Discount'!W10</f>
        <v>26.75</v>
      </c>
      <c r="F17" s="25">
        <f>'Rate with Zero Discount'!X10</f>
        <v>29.85</v>
      </c>
      <c r="G17" s="25">
        <f>'Rate with Zero Discount'!Y10</f>
        <v>32</v>
      </c>
      <c r="H17" s="25">
        <f>'Rate with Zero Discount'!Z10</f>
        <v>35</v>
      </c>
      <c r="I17" s="25">
        <f>'Rate with Zero Discount'!AA10</f>
        <v>0.31</v>
      </c>
    </row>
    <row r="18" spans="1:9" x14ac:dyDescent="0.25">
      <c r="A18" s="22" t="s">
        <v>20</v>
      </c>
      <c r="B18" s="25"/>
      <c r="C18" s="25"/>
      <c r="D18" s="25"/>
      <c r="E18" s="25"/>
      <c r="F18" s="25"/>
      <c r="G18" s="25"/>
      <c r="H18" s="25"/>
      <c r="I18" s="25"/>
    </row>
    <row r="21" spans="1:9" x14ac:dyDescent="0.25">
      <c r="A21" s="37" t="s">
        <v>67</v>
      </c>
      <c r="B21" s="38"/>
      <c r="C21" s="38"/>
      <c r="D21" s="38"/>
      <c r="E21" s="39"/>
    </row>
    <row r="23" spans="1:9" x14ac:dyDescent="0.25">
      <c r="A23" s="23" t="s">
        <v>51</v>
      </c>
    </row>
    <row r="24" spans="1:9" x14ac:dyDescent="0.25">
      <c r="A24" s="23" t="s">
        <v>52</v>
      </c>
    </row>
    <row r="25" spans="1:9" x14ac:dyDescent="0.25">
      <c r="A25" s="23" t="s">
        <v>53</v>
      </c>
    </row>
    <row r="26" spans="1:9" x14ac:dyDescent="0.25">
      <c r="A26" s="23" t="s">
        <v>54</v>
      </c>
    </row>
    <row r="27" spans="1:9" x14ac:dyDescent="0.25">
      <c r="A27" s="23" t="s">
        <v>68</v>
      </c>
    </row>
    <row r="28" spans="1:9" x14ac:dyDescent="0.25">
      <c r="A28" s="23" t="s">
        <v>55</v>
      </c>
    </row>
    <row r="29" spans="1:9" x14ac:dyDescent="0.25">
      <c r="A29" s="24" t="s">
        <v>56</v>
      </c>
    </row>
    <row r="30" spans="1:9" x14ac:dyDescent="0.25">
      <c r="A30" s="24" t="s">
        <v>69</v>
      </c>
    </row>
    <row r="31" spans="1:9" x14ac:dyDescent="0.25">
      <c r="A31" s="24"/>
    </row>
    <row r="32" spans="1:9" x14ac:dyDescent="0.25">
      <c r="A32" t="s">
        <v>70</v>
      </c>
    </row>
    <row r="33" spans="1:4" x14ac:dyDescent="0.25">
      <c r="A33" s="26" t="s">
        <v>71</v>
      </c>
    </row>
    <row r="34" spans="1:4" x14ac:dyDescent="0.25">
      <c r="A34" s="40" t="s">
        <v>72</v>
      </c>
    </row>
    <row r="35" spans="1:4" x14ac:dyDescent="0.25">
      <c r="A35" s="26" t="s">
        <v>73</v>
      </c>
    </row>
    <row r="36" spans="1:4" x14ac:dyDescent="0.25">
      <c r="A36" s="26"/>
    </row>
    <row r="37" spans="1:4" x14ac:dyDescent="0.25">
      <c r="A37" t="s">
        <v>74</v>
      </c>
    </row>
    <row r="38" spans="1:4" x14ac:dyDescent="0.25">
      <c r="A38" t="s">
        <v>75</v>
      </c>
      <c r="B38" s="41"/>
      <c r="C38" s="41"/>
      <c r="D38" s="41"/>
    </row>
  </sheetData>
  <mergeCells count="6">
    <mergeCell ref="A21:E21"/>
    <mergeCell ref="A2:B2"/>
    <mergeCell ref="A3:B3"/>
    <mergeCell ref="A9:E9"/>
    <mergeCell ref="A11:E11"/>
    <mergeCell ref="A13:B13"/>
  </mergeCells>
  <hyperlinks>
    <hyperlink ref="A33" r:id="rId1" xr:uid="{7BEFB961-0835-4C92-B91E-638F3DDE39DF}"/>
  </hyperlinks>
  <pageMargins left="0.7" right="0.7" top="0.75" bottom="0.75" header="0.3" footer="0.3"/>
  <pageSetup scale="8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"/>
  <sheetViews>
    <sheetView workbookViewId="0">
      <selection activeCell="T3" sqref="T3:AA11"/>
    </sheetView>
  </sheetViews>
  <sheetFormatPr defaultRowHeight="15" x14ac:dyDescent="0.25"/>
  <cols>
    <col min="2" max="2" width="10.42578125" bestFit="1" customWidth="1"/>
    <col min="7" max="9" width="9.140625" bestFit="1" customWidth="1"/>
    <col min="11" max="11" width="5.5703125" customWidth="1"/>
    <col min="16" max="16" width="15.5703125" customWidth="1"/>
    <col min="17" max="17" width="5.5703125" customWidth="1"/>
    <col min="18" max="18" width="10.140625" bestFit="1" customWidth="1"/>
  </cols>
  <sheetData>
    <row r="1" spans="1:27" ht="30" x14ac:dyDescent="0.25">
      <c r="A1" t="s">
        <v>7</v>
      </c>
      <c r="B1" t="s">
        <v>8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L1" s="8" t="s">
        <v>21</v>
      </c>
      <c r="M1" s="8" t="s">
        <v>65</v>
      </c>
      <c r="N1" s="8" t="s">
        <v>22</v>
      </c>
      <c r="O1" s="8" t="s">
        <v>23</v>
      </c>
      <c r="P1" s="8" t="s">
        <v>64</v>
      </c>
      <c r="R1" t="s">
        <v>7</v>
      </c>
      <c r="S1" t="s">
        <v>8</v>
      </c>
      <c r="T1" t="s">
        <v>12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</row>
    <row r="2" spans="1:27" x14ac:dyDescent="0.25">
      <c r="A2" t="s">
        <v>9</v>
      </c>
      <c r="B2" t="s">
        <v>0</v>
      </c>
      <c r="C2" s="5">
        <v>18.5</v>
      </c>
      <c r="D2" s="5">
        <v>21.6</v>
      </c>
      <c r="E2" s="5">
        <v>23.7</v>
      </c>
      <c r="F2" s="5">
        <v>26.75</v>
      </c>
      <c r="G2" s="5">
        <v>29.85</v>
      </c>
      <c r="H2" s="5">
        <v>32</v>
      </c>
      <c r="I2" s="5">
        <v>35</v>
      </c>
      <c r="J2" s="5">
        <v>0.31</v>
      </c>
      <c r="L2" s="9" t="s">
        <v>24</v>
      </c>
      <c r="M2" s="10">
        <v>1</v>
      </c>
      <c r="N2" s="11" t="s">
        <v>25</v>
      </c>
      <c r="O2" s="11" t="s">
        <v>26</v>
      </c>
      <c r="P2" s="11">
        <v>0</v>
      </c>
      <c r="R2" t="str">
        <f>A2</f>
        <v>Regina</v>
      </c>
      <c r="S2" t="str">
        <f t="shared" ref="S2:S11" si="0">B2</f>
        <v>Saskatoon</v>
      </c>
      <c r="T2" s="15">
        <f>C2*IF('Template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2" s="15">
        <f>D2*IF('Template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2" s="15">
        <f>E2*IF('Template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2" s="15">
        <f>F2*IF('Template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2" s="15">
        <f>G2*IF('Template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2" s="15">
        <f>H2*IF('Template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2" s="15">
        <f>I2*IF('Template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2" s="15">
        <f>J2*IF('Template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3" spans="1:27" x14ac:dyDescent="0.25">
      <c r="A3" t="s">
        <v>9</v>
      </c>
      <c r="B3" t="s">
        <v>10</v>
      </c>
      <c r="C3" s="6">
        <v>13.4</v>
      </c>
      <c r="D3" s="6">
        <v>16</v>
      </c>
      <c r="E3" s="6">
        <v>18.25</v>
      </c>
      <c r="F3" s="6">
        <v>19.600000000000001</v>
      </c>
      <c r="G3" s="6">
        <v>21.4</v>
      </c>
      <c r="H3" s="6">
        <v>24.2</v>
      </c>
      <c r="I3" s="6">
        <v>25.5</v>
      </c>
      <c r="J3" s="6">
        <v>0.25</v>
      </c>
      <c r="L3" s="9" t="s">
        <v>27</v>
      </c>
      <c r="M3" s="12">
        <v>0.95</v>
      </c>
      <c r="N3" s="13" t="s">
        <v>28</v>
      </c>
      <c r="O3" s="13" t="s">
        <v>29</v>
      </c>
      <c r="P3" s="13">
        <v>4</v>
      </c>
      <c r="R3" t="str">
        <f t="shared" ref="R3:R11" si="1">A3</f>
        <v>Regina</v>
      </c>
      <c r="S3" t="str">
        <f t="shared" si="0"/>
        <v>Moose Jaw</v>
      </c>
      <c r="T3" s="15">
        <f>C3*IF('Template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13.4</v>
      </c>
      <c r="U3" s="15">
        <f>D3*IF('Template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16</v>
      </c>
      <c r="V3" s="15">
        <f>E3*IF('Template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18.25</v>
      </c>
      <c r="W3" s="15">
        <f>F3*IF('Template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19.600000000000001</v>
      </c>
      <c r="X3" s="15">
        <f>G3*IF('Template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21.4</v>
      </c>
      <c r="Y3" s="15">
        <f>H3*IF('Template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24.2</v>
      </c>
      <c r="Z3" s="15">
        <f>I3*IF('Template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25.5</v>
      </c>
      <c r="AA3" s="15">
        <f>J3*IF('Template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0.25</v>
      </c>
    </row>
    <row r="4" spans="1:27" x14ac:dyDescent="0.25">
      <c r="A4" t="s">
        <v>9</v>
      </c>
      <c r="B4" t="s">
        <v>11</v>
      </c>
      <c r="C4" s="5">
        <v>18.5</v>
      </c>
      <c r="D4" s="5">
        <v>21.6</v>
      </c>
      <c r="E4" s="5">
        <v>23.7</v>
      </c>
      <c r="F4" s="5">
        <v>26.75</v>
      </c>
      <c r="G4" s="5">
        <v>29.85</v>
      </c>
      <c r="H4" s="5">
        <v>32</v>
      </c>
      <c r="I4" s="5">
        <v>35</v>
      </c>
      <c r="J4" s="5">
        <v>0.31</v>
      </c>
      <c r="K4" s="1"/>
      <c r="L4" s="9" t="s">
        <v>30</v>
      </c>
      <c r="M4" s="14">
        <v>0.85</v>
      </c>
      <c r="N4" s="13" t="s">
        <v>31</v>
      </c>
      <c r="O4" s="13" t="s">
        <v>32</v>
      </c>
      <c r="P4" s="13">
        <v>7</v>
      </c>
      <c r="R4" t="str">
        <f t="shared" si="1"/>
        <v>Regina</v>
      </c>
      <c r="S4" t="str">
        <f t="shared" si="0"/>
        <v>Davidson</v>
      </c>
      <c r="T4" s="15">
        <f>C4*IF('Template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4" s="15">
        <f>D4*IF('Template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4" s="15">
        <f>E4*IF('Template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4" s="15">
        <f>F4*IF('Template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4" s="15">
        <f>G4*IF('Template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4" s="15">
        <f>H4*IF('Template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4" s="15">
        <f>I4*IF('Template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4" s="15">
        <f>J4*IF('Template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5" spans="1:27" x14ac:dyDescent="0.25">
      <c r="A5" t="s">
        <v>10</v>
      </c>
      <c r="B5" t="s">
        <v>0</v>
      </c>
      <c r="C5" s="6">
        <v>18.5</v>
      </c>
      <c r="D5" s="6">
        <v>21.6</v>
      </c>
      <c r="E5" s="6">
        <v>23.7</v>
      </c>
      <c r="F5" s="6">
        <v>26.75</v>
      </c>
      <c r="G5" s="6">
        <v>29.85</v>
      </c>
      <c r="H5" s="6">
        <v>32</v>
      </c>
      <c r="I5" s="6">
        <v>35</v>
      </c>
      <c r="J5" s="7">
        <v>0.31</v>
      </c>
      <c r="K5" s="3"/>
      <c r="L5" s="9" t="s">
        <v>33</v>
      </c>
      <c r="M5" s="14">
        <v>0.8</v>
      </c>
      <c r="N5" s="13" t="s">
        <v>34</v>
      </c>
      <c r="O5" s="13" t="s">
        <v>35</v>
      </c>
      <c r="P5" s="13">
        <v>10</v>
      </c>
      <c r="R5" t="str">
        <f t="shared" si="1"/>
        <v>Moose Jaw</v>
      </c>
      <c r="S5" t="str">
        <f t="shared" si="0"/>
        <v>Saskatoon</v>
      </c>
      <c r="T5" s="15">
        <f>C5*IF('Template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5" s="15">
        <f>D5*IF('Template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5" s="15">
        <f>E5*IF('Template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5" s="15">
        <f>F5*IF('Template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5" s="15">
        <f>G5*IF('Template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5" s="15">
        <f>H5*IF('Template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5" s="15">
        <f>I5*IF('Template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5" s="15">
        <f>J5*IF('Template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6" spans="1:27" x14ac:dyDescent="0.25">
      <c r="A6" t="s">
        <v>10</v>
      </c>
      <c r="B6" t="s">
        <v>9</v>
      </c>
      <c r="C6" s="6">
        <v>13.4</v>
      </c>
      <c r="D6" s="6">
        <v>16</v>
      </c>
      <c r="E6" s="6">
        <v>18.25</v>
      </c>
      <c r="F6" s="6">
        <v>19.600000000000001</v>
      </c>
      <c r="G6" s="6">
        <v>21.4</v>
      </c>
      <c r="H6" s="6">
        <v>24.2</v>
      </c>
      <c r="I6" s="6">
        <v>25.5</v>
      </c>
      <c r="J6" s="6">
        <v>0.25</v>
      </c>
      <c r="K6" s="3"/>
      <c r="L6" s="3"/>
      <c r="M6" s="3"/>
      <c r="N6" s="3"/>
      <c r="O6" s="3"/>
      <c r="R6" t="str">
        <f t="shared" si="1"/>
        <v>Moose Jaw</v>
      </c>
      <c r="S6" t="str">
        <f t="shared" si="0"/>
        <v>Regina</v>
      </c>
      <c r="T6" s="15">
        <f>C6*IF('Template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13.4</v>
      </c>
      <c r="U6" s="15">
        <f>D6*IF('Template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16</v>
      </c>
      <c r="V6" s="15">
        <f>E6*IF('Template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18.25</v>
      </c>
      <c r="W6" s="15">
        <f>F6*IF('Template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19.600000000000001</v>
      </c>
      <c r="X6" s="15">
        <f>G6*IF('Template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21.4</v>
      </c>
      <c r="Y6" s="15">
        <f>H6*IF('Template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24.2</v>
      </c>
      <c r="Z6" s="15">
        <f>I6*IF('Template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25.5</v>
      </c>
      <c r="AA6" s="15">
        <f>J6*IF('Template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0.25</v>
      </c>
    </row>
    <row r="7" spans="1:27" x14ac:dyDescent="0.25">
      <c r="A7" t="s">
        <v>10</v>
      </c>
      <c r="B7" t="s">
        <v>11</v>
      </c>
      <c r="C7" s="6">
        <v>18.5</v>
      </c>
      <c r="D7" s="6">
        <v>21.6</v>
      </c>
      <c r="E7" s="6">
        <v>23.7</v>
      </c>
      <c r="F7" s="6">
        <v>26.75</v>
      </c>
      <c r="G7" s="6">
        <v>29.85</v>
      </c>
      <c r="H7" s="6">
        <v>32</v>
      </c>
      <c r="I7" s="6">
        <v>35</v>
      </c>
      <c r="J7" s="7">
        <v>0.31</v>
      </c>
      <c r="K7" s="3"/>
      <c r="L7" s="3"/>
      <c r="M7" s="3"/>
      <c r="N7" s="3"/>
      <c r="O7" s="3"/>
      <c r="R7" t="str">
        <f t="shared" si="1"/>
        <v>Moose Jaw</v>
      </c>
      <c r="S7" t="str">
        <f t="shared" si="0"/>
        <v>Davidson</v>
      </c>
      <c r="T7" s="15">
        <f>C7*IF('Template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7" s="15">
        <f>D7*IF('Template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7" s="15">
        <f>E7*IF('Template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7" s="15">
        <f>F7*IF('Template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7" s="15">
        <f>G7*IF('Template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7" s="15">
        <f>H7*IF('Template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7" s="15">
        <f>I7*IF('Template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7" s="15">
        <f>J7*IF('Template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8" spans="1:27" x14ac:dyDescent="0.25">
      <c r="A8" t="s">
        <v>0</v>
      </c>
      <c r="B8" t="s">
        <v>9</v>
      </c>
      <c r="C8" s="3">
        <v>18.5</v>
      </c>
      <c r="D8" s="3">
        <v>21.6</v>
      </c>
      <c r="E8" s="3">
        <v>23.7</v>
      </c>
      <c r="F8" s="3">
        <v>26.75</v>
      </c>
      <c r="G8" s="3">
        <v>29.85</v>
      </c>
      <c r="H8" s="3">
        <v>32</v>
      </c>
      <c r="I8" s="3">
        <v>35</v>
      </c>
      <c r="J8" s="4">
        <v>0.31</v>
      </c>
      <c r="K8" s="3"/>
      <c r="L8" s="3"/>
      <c r="M8" s="3"/>
      <c r="N8" s="3"/>
      <c r="O8" s="4"/>
      <c r="R8" t="str">
        <f t="shared" si="1"/>
        <v>Saskatoon</v>
      </c>
      <c r="S8" t="str">
        <f t="shared" si="0"/>
        <v>Regina</v>
      </c>
      <c r="T8" s="15">
        <f>C8*IF('Template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8" s="15">
        <f>D8*IF('Template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8" s="15">
        <f>E8*IF('Template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8" s="15">
        <f>F8*IF('Template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8" s="15">
        <f>G8*IF('Template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8" s="15">
        <f>H8*IF('Template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8" s="15">
        <f>I8*IF('Template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8" s="15">
        <f>J8*IF('Template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9" spans="1:27" x14ac:dyDescent="0.25">
      <c r="A9" t="s">
        <v>0</v>
      </c>
      <c r="B9" t="s">
        <v>10</v>
      </c>
      <c r="C9" s="3">
        <v>18.5</v>
      </c>
      <c r="D9" s="3">
        <v>21.6</v>
      </c>
      <c r="E9" s="3">
        <v>23.7</v>
      </c>
      <c r="F9" s="3">
        <v>26.75</v>
      </c>
      <c r="G9" s="3">
        <v>29.85</v>
      </c>
      <c r="H9" s="3">
        <v>32</v>
      </c>
      <c r="I9" s="3">
        <v>35</v>
      </c>
      <c r="J9" s="4">
        <v>0.31</v>
      </c>
      <c r="K9" s="3"/>
      <c r="L9" s="3"/>
      <c r="M9" s="4"/>
      <c r="N9" s="3"/>
      <c r="R9" t="str">
        <f t="shared" si="1"/>
        <v>Saskatoon</v>
      </c>
      <c r="S9" t="str">
        <f t="shared" si="0"/>
        <v>Moose Jaw</v>
      </c>
      <c r="T9" s="15">
        <f>C9*IF('Template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9" s="15">
        <f>D9*IF('Template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9" s="15">
        <f>E9*IF('Template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9" s="15">
        <f>F9*IF('Template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9" s="15">
        <f>G9*IF('Template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9" s="15">
        <f>H9*IF('Template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9" s="15">
        <f>I9*IF('Template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9" s="15">
        <f>J9*IF('Template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10" spans="1:27" x14ac:dyDescent="0.25">
      <c r="A10" t="s">
        <v>0</v>
      </c>
      <c r="B10" t="s">
        <v>11</v>
      </c>
      <c r="C10" s="3">
        <v>18.5</v>
      </c>
      <c r="D10" s="3">
        <v>21.6</v>
      </c>
      <c r="E10" s="3">
        <v>23.7</v>
      </c>
      <c r="F10" s="3">
        <v>26.75</v>
      </c>
      <c r="G10" s="3">
        <v>29.85</v>
      </c>
      <c r="H10" s="3">
        <v>32</v>
      </c>
      <c r="I10" s="3">
        <v>35</v>
      </c>
      <c r="J10" s="4">
        <v>0.31</v>
      </c>
      <c r="K10" s="3"/>
      <c r="L10" s="3"/>
      <c r="R10" t="str">
        <f t="shared" si="1"/>
        <v>Saskatoon</v>
      </c>
      <c r="S10" t="str">
        <f t="shared" si="0"/>
        <v>Davidson</v>
      </c>
      <c r="T10" s="15">
        <f>C10*IF('Template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18.5</v>
      </c>
      <c r="U10" s="15">
        <f>D10*IF('Template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21.6</v>
      </c>
      <c r="V10" s="15">
        <f>E10*IF('Template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23.7</v>
      </c>
      <c r="W10" s="15">
        <f>F10*IF('Template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26.75</v>
      </c>
      <c r="X10" s="15">
        <f>G10*IF('Template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29.85</v>
      </c>
      <c r="Y10" s="15">
        <f>H10*IF('Template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32</v>
      </c>
      <c r="Z10" s="15">
        <f>I10*IF('Template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35</v>
      </c>
      <c r="AA10" s="15">
        <f>J10*IF('Template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0.31</v>
      </c>
    </row>
    <row r="11" spans="1:27" x14ac:dyDescent="0.25">
      <c r="A11" t="s">
        <v>0</v>
      </c>
      <c r="B11" t="s">
        <v>20</v>
      </c>
      <c r="J11" s="2"/>
      <c r="K11" s="3"/>
      <c r="L11" s="3"/>
      <c r="R11" t="str">
        <f t="shared" si="1"/>
        <v>Saskatoon</v>
      </c>
      <c r="S11" t="str">
        <f t="shared" si="0"/>
        <v>Prince Albert</v>
      </c>
      <c r="T11" s="15">
        <f>C11*IF('Template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U11" s="15">
        <f>D11*IF('Template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V11" s="15">
        <f>E11*IF('Template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W11" s="15">
        <f>F11*IF('Template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X11" s="15">
        <f>G11*IF('Template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Y11" s="15">
        <f>H11*IF('Template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Z11" s="15">
        <f>I11*IF('Template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  <c r="AA11" s="15">
        <f>J11*IF('Template From Moose Jaw Rate'!$B$7&gt;='Rate with Zero Discount'!$P$5,'Rate with Zero Discount'!$M$5,IF('Template From Moose Jaw Rate'!$B$7&gt;='Rate with Zero Discount'!$P$4,'Rate with Zero Discount'!$M$4,IF('Template From Moose Jaw Rate'!$B$7&gt;='Rate with Zero Discount'!$P$3,'Rate with Zero Discount'!$M$3,'Rate with Zero Discount'!$M$2)))</f>
        <v>0</v>
      </c>
    </row>
    <row r="12" spans="1:27" x14ac:dyDescent="0.25">
      <c r="J12" s="2"/>
      <c r="K12" s="4"/>
      <c r="L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 From Moose Jaw Rate</vt:lpstr>
      <vt:lpstr>Template From Regina Rate</vt:lpstr>
      <vt:lpstr>Template From Saskatoon Rate</vt:lpstr>
      <vt:lpstr>Rate with Zero Discount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Butterfield</dc:creator>
  <cp:lastModifiedBy>Sydney Anderson</cp:lastModifiedBy>
  <cp:lastPrinted>2019-10-07T20:02:07Z</cp:lastPrinted>
  <dcterms:created xsi:type="dcterms:W3CDTF">2019-10-07T19:34:23Z</dcterms:created>
  <dcterms:modified xsi:type="dcterms:W3CDTF">2021-09-23T17:30:55Z</dcterms:modified>
</cp:coreProperties>
</file>